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tabRatio="529" activeTab="0"/>
  </bookViews>
  <sheets>
    <sheet name="Peňažný denník _IND" sheetId="1" r:id="rId1"/>
  </sheets>
  <definedNames/>
  <calcPr fullCalcOnLoad="1"/>
</workbook>
</file>

<file path=xl/sharedStrings.xml><?xml version="1.0" encoding="utf-8"?>
<sst xmlns="http://schemas.openxmlformats.org/spreadsheetml/2006/main" count="2144" uniqueCount="993">
  <si>
    <t>Číslo</t>
  </si>
  <si>
    <t>Text</t>
  </si>
  <si>
    <t>Hotovosť</t>
  </si>
  <si>
    <t>Bankové účty</t>
  </si>
  <si>
    <t>Dátum</t>
  </si>
  <si>
    <t>Príjem</t>
  </si>
  <si>
    <t>Výdavok</t>
  </si>
  <si>
    <t>Zostatok</t>
  </si>
  <si>
    <t>Por. číslo</t>
  </si>
  <si>
    <t>Ing. Kožucha, 052 01 Spišská Nová Ves</t>
  </si>
  <si>
    <t>Mgr. Sliva</t>
  </si>
  <si>
    <t>Mgr. Rímska</t>
  </si>
  <si>
    <t>Mgr. Jendrálová</t>
  </si>
  <si>
    <t>ZODPOVEDNÝ</t>
  </si>
  <si>
    <t>Bc. Šolc</t>
  </si>
  <si>
    <t>Mgr. Jakubov</t>
  </si>
  <si>
    <t>Mgr. Bilpuchová</t>
  </si>
  <si>
    <t>PaeDr. Brezovská</t>
  </si>
  <si>
    <t>Mgr. Kožíková</t>
  </si>
  <si>
    <t>ZOSTATOK:</t>
  </si>
  <si>
    <t>Školský rok:</t>
  </si>
  <si>
    <t>2010/2011</t>
  </si>
  <si>
    <t>Mgr. Miklošová</t>
  </si>
  <si>
    <t>ZOSTATOK K 31.12.2010:</t>
  </si>
  <si>
    <t>od 01.01.2011</t>
  </si>
  <si>
    <t xml:space="preserve">OBČIANSKE ZDRUŽENIE ZŠ ul. Ing. Kožucha  </t>
  </si>
  <si>
    <t>PEŇAŽNÝ DENNÍK - Príspevky IND</t>
  </si>
  <si>
    <t>03.11.2010</t>
  </si>
  <si>
    <t>B-02/001/001</t>
  </si>
  <si>
    <t>22.11.2010</t>
  </si>
  <si>
    <t>P/IND/001</t>
  </si>
  <si>
    <t>P/IND/002</t>
  </si>
  <si>
    <t>P/IND/003</t>
  </si>
  <si>
    <t>P/IND/004</t>
  </si>
  <si>
    <t>P/IND/005</t>
  </si>
  <si>
    <t>P/IND/006</t>
  </si>
  <si>
    <t>P/IND/007</t>
  </si>
  <si>
    <t>P/IND/008</t>
  </si>
  <si>
    <t>23.11.2010</t>
  </si>
  <si>
    <t>V/IND/001</t>
  </si>
  <si>
    <t>V/IND/002</t>
  </si>
  <si>
    <t>B-02/002/001</t>
  </si>
  <si>
    <t>27.11.2010</t>
  </si>
  <si>
    <t>B-02/003/001</t>
  </si>
  <si>
    <t>B-02/003/002</t>
  </si>
  <si>
    <t>P/IND/009</t>
  </si>
  <si>
    <t>P/IND/010</t>
  </si>
  <si>
    <t>V/IND/003</t>
  </si>
  <si>
    <t>30.11.2010</t>
  </si>
  <si>
    <t>B-02/004/001</t>
  </si>
  <si>
    <t>B-02/004/002</t>
  </si>
  <si>
    <t>B-02/004/003</t>
  </si>
  <si>
    <t>14.12.2010</t>
  </si>
  <si>
    <t>P/IND/011</t>
  </si>
  <si>
    <t>31.12.2010</t>
  </si>
  <si>
    <t>B-02/005/001</t>
  </si>
  <si>
    <t>B-02/005/002</t>
  </si>
  <si>
    <t>B-02/005/003</t>
  </si>
  <si>
    <t>Vklad založenie účetu SS - IND</t>
  </si>
  <si>
    <t>(EUR) Príspevok IND 1.polrok 1.A</t>
  </si>
  <si>
    <t>(EUR) Príspevok IND 1.polrok 2.A</t>
  </si>
  <si>
    <t>(EUR) Príspevok IND 1.polrok 3.A</t>
  </si>
  <si>
    <t>(EUR) Príspevok IND 1.polrok 4.A</t>
  </si>
  <si>
    <t>(EUR) Príspevok IND 1.polrok 5.A</t>
  </si>
  <si>
    <t>(EUR) Príspevok IND 1.polrok 5.B</t>
  </si>
  <si>
    <t>(EUR) Príspevok IND 1.polrok 7.A</t>
  </si>
  <si>
    <t>(EUR) Príspevok IND 1.polrok 8.A</t>
  </si>
  <si>
    <t>(EUR) Vklad na účet Slovenská sporiteľňa - IND</t>
  </si>
  <si>
    <t>(EUR) Vrátenie osobného vkladu pri zakladaní BU- I</t>
  </si>
  <si>
    <t>Výber do pokladne - IND</t>
  </si>
  <si>
    <t>(EUR) Výber účtu SS - IND</t>
  </si>
  <si>
    <t>(EUR) Cestovné KE - mat.súťaž LOMIHLAV-IND</t>
  </si>
  <si>
    <t>Bankové úroky SS IND 11/10</t>
  </si>
  <si>
    <t>Daň z príjmov úroky SS IND 11/10</t>
  </si>
  <si>
    <t>Poplatky SS IND 11/10</t>
  </si>
  <si>
    <t>(EUR) Príspevok IND 1.polrok 3.A-doplatok</t>
  </si>
  <si>
    <t>Bankové úroky SS IND 12/10</t>
  </si>
  <si>
    <t>Daň z príjmov úroky SS IND 12/10</t>
  </si>
  <si>
    <t>Poplatky SS IND 12/10</t>
  </si>
  <si>
    <t>V/IND/004</t>
  </si>
  <si>
    <t>B-02/001/002</t>
  </si>
  <si>
    <t>Vklad z pokladne - IND</t>
  </si>
  <si>
    <t>Bc. Šuca</t>
  </si>
  <si>
    <t>(EUR) Príspevok IND - 1. polrok - VI.A</t>
  </si>
  <si>
    <t>(EUR) Príspevok IND - 1. polrok - I.A</t>
  </si>
  <si>
    <t>(EUR) Výdavok na priebežnú položku - Slovenská spo</t>
  </si>
  <si>
    <t>Príjem z priebežnej položky</t>
  </si>
  <si>
    <t>B-02/001/003</t>
  </si>
  <si>
    <t>Nákup školských lavíc - 5.A 9+17</t>
  </si>
  <si>
    <t>B-02/001/004</t>
  </si>
  <si>
    <t>Pripis urokov SS IND 1/11</t>
  </si>
  <si>
    <t>B-02/001/005</t>
  </si>
  <si>
    <t>Daň z príjmov úroky SS IND 1/11</t>
  </si>
  <si>
    <t>B-02/001/006</t>
  </si>
  <si>
    <t>Poplatky SS IND 1/11</t>
  </si>
  <si>
    <t>Pripis urokov SS IND 2/11</t>
  </si>
  <si>
    <t>B-02/002/002</t>
  </si>
  <si>
    <t>Daň z príjmov úroky SS IND 2/11</t>
  </si>
  <si>
    <t>B-02/002/003</t>
  </si>
  <si>
    <t>Poplatky SS IND 2/11</t>
  </si>
  <si>
    <t>(EUR) Príspevok IND - 2. polrok - II.A</t>
  </si>
  <si>
    <t>(EUR) Príspevok IND - 2. polrok - III.A</t>
  </si>
  <si>
    <t>Pripis urokov SS IND 3/11</t>
  </si>
  <si>
    <t>B-02/003/003</t>
  </si>
  <si>
    <t>Daň z príjmov úroky SS IND 3/11</t>
  </si>
  <si>
    <t>B-02/003/004</t>
  </si>
  <si>
    <t>Poplatky SS IND 3/11</t>
  </si>
  <si>
    <t>P/IND/012</t>
  </si>
  <si>
    <t>P/IND/013</t>
  </si>
  <si>
    <t>V/IND/005</t>
  </si>
  <si>
    <t>P/IND/014</t>
  </si>
  <si>
    <t>P/IND/015</t>
  </si>
  <si>
    <t>V/IND/006</t>
  </si>
  <si>
    <t>p. Vojčíková</t>
  </si>
  <si>
    <t>(EUR) Príspevok IND - 2. polrok - V.A</t>
  </si>
  <si>
    <t>Pripis urokov SS IND 4/11</t>
  </si>
  <si>
    <t>Daň z príjmov úroky SS IND 4/11</t>
  </si>
  <si>
    <t>B-02/004/004</t>
  </si>
  <si>
    <t>Poplatky SS IND 4/11</t>
  </si>
  <si>
    <t>(EUR) Príspevok IND - 2. polrok - 7.A</t>
  </si>
  <si>
    <t>(EUR) Príspevok IND - 2. polrok - 8.A</t>
  </si>
  <si>
    <t>2011149 PC zostava - 10 x IND Ing. Tomko</t>
  </si>
  <si>
    <t>9010001081 UPG SW - ING - Edupage - ASC Aplied</t>
  </si>
  <si>
    <t>B-02/005/004</t>
  </si>
  <si>
    <t>Pripis urokov SS IND 5/11</t>
  </si>
  <si>
    <t>B-02/005/005</t>
  </si>
  <si>
    <t>Daň z príjmov úroky SS IND 5/11</t>
  </si>
  <si>
    <t>B-02/005/006</t>
  </si>
  <si>
    <t>Poplatky SS IND 5/11</t>
  </si>
  <si>
    <t>(EUR) Príspevok IND - 2. polrok - I.A</t>
  </si>
  <si>
    <t>(EUR) Príspevok IND - 2. polrok - II.A doplatok</t>
  </si>
  <si>
    <t>(EUR) Príspevok IND - 2. polrok - IV.A</t>
  </si>
  <si>
    <t>(EUR) Príspevok IND - 2. polrok - V.B</t>
  </si>
  <si>
    <t>(EUR) Príspevok IND - 2. polrok - VI.A</t>
  </si>
  <si>
    <t>(EUR) Príspevok IND - 2. polrok - VII.A - doplatok</t>
  </si>
  <si>
    <t>B-02/006/001</t>
  </si>
  <si>
    <t>(EUR) Príspevok IND - 1. polrok - III.A, V.B</t>
  </si>
  <si>
    <t>Mgr. Vojčíková</t>
  </si>
  <si>
    <t>Ing. Lacušová</t>
  </si>
  <si>
    <t>P/IND/016</t>
  </si>
  <si>
    <t>P/IND/017</t>
  </si>
  <si>
    <t>P/IND/018</t>
  </si>
  <si>
    <t>P/IND/019</t>
  </si>
  <si>
    <t>P/IND/020</t>
  </si>
  <si>
    <t>P/IND/021</t>
  </si>
  <si>
    <t>P/IND/022</t>
  </si>
  <si>
    <t>P/IND/023</t>
  </si>
  <si>
    <t>P/IND/024</t>
  </si>
  <si>
    <t>P/IND/025</t>
  </si>
  <si>
    <t>V/IND/007</t>
  </si>
  <si>
    <t>V/IND/008</t>
  </si>
  <si>
    <t>V/IND/009</t>
  </si>
  <si>
    <t>P/IND/026</t>
  </si>
  <si>
    <t>P/IND/027</t>
  </si>
  <si>
    <t>B-02/006/002</t>
  </si>
  <si>
    <t>P/IND/028</t>
  </si>
  <si>
    <t>P/IND/029</t>
  </si>
  <si>
    <t>P/IND/030</t>
  </si>
  <si>
    <t>P/IND/031</t>
  </si>
  <si>
    <t>P/IND/032</t>
  </si>
  <si>
    <t>P/IND/033</t>
  </si>
  <si>
    <t>P/IND/034</t>
  </si>
  <si>
    <t>B-02/006/003</t>
  </si>
  <si>
    <t>B-02/006/004</t>
  </si>
  <si>
    <t>B-02/006/005</t>
  </si>
  <si>
    <t>(EUR) Príspevok IND - 2. polrok -  V.B</t>
  </si>
  <si>
    <t>(EUR) Príspevok IND - 2. polrok -  1.A</t>
  </si>
  <si>
    <t>2011174 TOMKO Miroslav Ing. graf.karta</t>
  </si>
  <si>
    <t>(EUR) Príspevok IND - 2. polrok -  2.A,</t>
  </si>
  <si>
    <t>(EUR) Príspevok IND - 2. polrok -  V.B,</t>
  </si>
  <si>
    <t>(EUR) Príspevok IND - 2. polrok -  1.A,</t>
  </si>
  <si>
    <t>(EUR) Príspevok IND - 2. polrok -  V.A,</t>
  </si>
  <si>
    <t>(EUR) Príspevok IND - 2. polrok -  4.A,</t>
  </si>
  <si>
    <t>(EUR) Príspevok IND - 2. polrok -  V.B,3.A</t>
  </si>
  <si>
    <t>Pripis urokov SS IND 6/11</t>
  </si>
  <si>
    <t>Daň z príjmov úroky SS IND 6/11</t>
  </si>
  <si>
    <t>Poplatky SS IND 6/11</t>
  </si>
  <si>
    <t>B-02/007/001</t>
  </si>
  <si>
    <t>B-02/007/002</t>
  </si>
  <si>
    <t>B-02/007/003</t>
  </si>
  <si>
    <t>V/IND/011</t>
  </si>
  <si>
    <t>B-02/008/001</t>
  </si>
  <si>
    <t>B-02/008/002</t>
  </si>
  <si>
    <t>B-02/008/003</t>
  </si>
  <si>
    <t>B-02/009/001</t>
  </si>
  <si>
    <t>B-02/009/002</t>
  </si>
  <si>
    <t>Poplatky SS IND 7/11</t>
  </si>
  <si>
    <t>Pripis urokov SS IND 7/11</t>
  </si>
  <si>
    <t>Daň z príjmov úroky SS IND 7/11</t>
  </si>
  <si>
    <t>Príjem z priebežnej položky - vklad z pokladne</t>
  </si>
  <si>
    <t>Poplatky SS IND 8/11</t>
  </si>
  <si>
    <t>Pripis urokov SS IND 8/11</t>
  </si>
  <si>
    <t>(EUR) Príjem z priebežnej položky - Slovenská spor</t>
  </si>
  <si>
    <t>Výdavok na priebežnú položku</t>
  </si>
  <si>
    <t>Poplatky SS IND</t>
  </si>
  <si>
    <t>(EUR) Fotenie a viazanie - prac.listy IND 1.stupeň</t>
  </si>
  <si>
    <t>od 01.09.2011</t>
  </si>
  <si>
    <t>2011/2012</t>
  </si>
  <si>
    <t>Pripis urokov SS IND 9/11</t>
  </si>
  <si>
    <t>(EUR) Chemia - pracovné zošity - IND 2.stupeň</t>
  </si>
  <si>
    <t>(EUR) Biologia - pracovné zošity - IND 2.stupeň</t>
  </si>
  <si>
    <t>(EUR) Príspevok IND 1.polrok 9.A</t>
  </si>
  <si>
    <t>B-02/010/001</t>
  </si>
  <si>
    <t>B-02/010/002</t>
  </si>
  <si>
    <t>(EUR) Príspevok IND 1.polrok 6.A</t>
  </si>
  <si>
    <t>B-02/010/003</t>
  </si>
  <si>
    <t>B-02/010/004</t>
  </si>
  <si>
    <t>Pripis urokov SS IND 10/11</t>
  </si>
  <si>
    <t>B-02/010/005</t>
  </si>
  <si>
    <t>Poplatky SS IND 10/11</t>
  </si>
  <si>
    <t>B-02/011/001</t>
  </si>
  <si>
    <t>Príjem z priebežnej položky - IND</t>
  </si>
  <si>
    <t>B-02/011/002</t>
  </si>
  <si>
    <t>2011325 TOMKO M.-PC zostava+projektor 5.A</t>
  </si>
  <si>
    <t>B-02/011/003</t>
  </si>
  <si>
    <t>513935 Slovak Ventures s.r.o. - knihy angličtina</t>
  </si>
  <si>
    <t>(EUR) Hravá matematika - IND 2.stupeň</t>
  </si>
  <si>
    <t>(EUR) Poplatky - poštovné ku knihám</t>
  </si>
  <si>
    <t>Mgr. Šoltésová</t>
  </si>
  <si>
    <t>P/IND/11/01</t>
  </si>
  <si>
    <t>B-02/009/005</t>
  </si>
  <si>
    <t>B-02/009/006</t>
  </si>
  <si>
    <t>P/IND/11/02</t>
  </si>
  <si>
    <t>P/IND/11/03</t>
  </si>
  <si>
    <t>P/IND/11/04</t>
  </si>
  <si>
    <t>P/IND/11/05</t>
  </si>
  <si>
    <t>P/IND/11/06</t>
  </si>
  <si>
    <t>P/IND/11/07</t>
  </si>
  <si>
    <t>P/IND/11/08</t>
  </si>
  <si>
    <t>P/IND/11/09</t>
  </si>
  <si>
    <t>P/IND/11/10</t>
  </si>
  <si>
    <t>P/IND/11/11</t>
  </si>
  <si>
    <t>P/IND/11/12</t>
  </si>
  <si>
    <t>P/IND/11/13</t>
  </si>
  <si>
    <t>P/IND/11/14</t>
  </si>
  <si>
    <t>B-02/011/004</t>
  </si>
  <si>
    <t>B-02/011/005</t>
  </si>
  <si>
    <t>P/IND/11/15</t>
  </si>
  <si>
    <t>P/IND/11/16</t>
  </si>
  <si>
    <t>P/IND/11/17</t>
  </si>
  <si>
    <t>B-02/012/001</t>
  </si>
  <si>
    <t>B-02/012/002</t>
  </si>
  <si>
    <t>B-02/012/003</t>
  </si>
  <si>
    <t>V/IND/11/01</t>
  </si>
  <si>
    <t>V/IND/11/02</t>
  </si>
  <si>
    <t>V/IND/11/03</t>
  </si>
  <si>
    <t>V/IND/11/04</t>
  </si>
  <si>
    <t>V/IND/11/05</t>
  </si>
  <si>
    <t>V/IND/11/06</t>
  </si>
  <si>
    <t>V/IND/11/07</t>
  </si>
  <si>
    <t>V/IND/11/08</t>
  </si>
  <si>
    <t>Poplatky SS IND 11/11</t>
  </si>
  <si>
    <t>Pripis urokov SS IND 11/11</t>
  </si>
  <si>
    <t>(EUR) Príspevok IND 1.polrok 6.B</t>
  </si>
  <si>
    <t>(EUR) Výdavok na priebežnú položku</t>
  </si>
  <si>
    <t>Poplatky SS IND 12/11</t>
  </si>
  <si>
    <t>Pripis urokov SS IND 12/11</t>
  </si>
  <si>
    <t>od 01.01.2012</t>
  </si>
  <si>
    <t>Mgr. Kolarčíková</t>
  </si>
  <si>
    <t>B-02/001/01</t>
  </si>
  <si>
    <t>Poplatky SS IND 1/12</t>
  </si>
  <si>
    <t>B-02/001/02</t>
  </si>
  <si>
    <t>Pripis urokov SS IND 1/12</t>
  </si>
  <si>
    <t>ZOSTATOK k 31.12.2011:</t>
  </si>
  <si>
    <t>P/IND/12/01</t>
  </si>
  <si>
    <t>(EUR) Príspevok IND - 2. polrok 6.A</t>
  </si>
  <si>
    <t>P/IND/12/02</t>
  </si>
  <si>
    <t>(EUR) Príspevok IND - 1. polrok 8.A</t>
  </si>
  <si>
    <t>Poplatky SS IND 2/12</t>
  </si>
  <si>
    <t>Pripis urokov SS IND 2/12</t>
  </si>
  <si>
    <t>P/IND/12/03</t>
  </si>
  <si>
    <t>(EUR) Príspevok IND - 1. polrok 9.A</t>
  </si>
  <si>
    <t>Magnetická tabuľa 1.A</t>
  </si>
  <si>
    <t>P/IND/12/04</t>
  </si>
  <si>
    <t>P/IND/12/05</t>
  </si>
  <si>
    <t>P/IND/12/06</t>
  </si>
  <si>
    <t>(EUR) Príspevok IND - 2. polrok 3.A</t>
  </si>
  <si>
    <t>P/IND/12/07</t>
  </si>
  <si>
    <t>(EUR) Príspevok IND - 2. polrok 2.A</t>
  </si>
  <si>
    <t>P/IND/12/08</t>
  </si>
  <si>
    <t>(EUR) Príspevok IND - 2. polrok 4.A</t>
  </si>
  <si>
    <t>V/IND/12/01</t>
  </si>
  <si>
    <t>(EUR) Literatúra pre 1. stupen IND</t>
  </si>
  <si>
    <t>P/IND/12/09</t>
  </si>
  <si>
    <t>(EUR) Príspevok IND - 2. polrok 8.A</t>
  </si>
  <si>
    <t>Poplatky SS IND 3/12</t>
  </si>
  <si>
    <t>B-02/003/005</t>
  </si>
  <si>
    <t>Pripis urokov SS IND 3/12</t>
  </si>
  <si>
    <t>P/IND/12/10</t>
  </si>
  <si>
    <t>(EUR) Príspevok IND - 2. polrok 1.A</t>
  </si>
  <si>
    <t>P/IND/12/11</t>
  </si>
  <si>
    <t>(EUR) Príspevok IND - 2. polrok 9.A</t>
  </si>
  <si>
    <t>V/IND/12/02</t>
  </si>
  <si>
    <t>Fa 2012109 tlačiarne 9ks TOMKO Miroslav Ing.</t>
  </si>
  <si>
    <t>Poplatky SS IND 4/12</t>
  </si>
  <si>
    <t>Pripis urokov SS IND 4/12</t>
  </si>
  <si>
    <t>Mgr. Slivošová</t>
  </si>
  <si>
    <t>P/IND/12/13</t>
  </si>
  <si>
    <t>(EUR) Príspevok IND - 2. polrok 7.A</t>
  </si>
  <si>
    <t>P/IND/12/14</t>
  </si>
  <si>
    <t>(EUR) Príspevok IND - 2. polrok 5.A</t>
  </si>
  <si>
    <t>Poplatky SS IND 5/12</t>
  </si>
  <si>
    <t>Pripis urokov SS IND 5/12</t>
  </si>
  <si>
    <t>Fa 21200936 EMPORO, tabuľa magnet. 6.B</t>
  </si>
  <si>
    <t>V/IND/12/03</t>
  </si>
  <si>
    <t>(EUR) Poplatok - prezentácia na pod.ExpOsons Bruse</t>
  </si>
  <si>
    <t>V/IND/12/04</t>
  </si>
  <si>
    <t>P/IND/12/15</t>
  </si>
  <si>
    <t>V/IND/12/05</t>
  </si>
  <si>
    <t>(EUR) Literatúra pre 8. A IND</t>
  </si>
  <si>
    <t>V/IND/12/06</t>
  </si>
  <si>
    <t>(EUR) Literatúra pre 7.A, 6.B. 9. A IND</t>
  </si>
  <si>
    <t>P/IND/12/16</t>
  </si>
  <si>
    <t>Poplatky SS IND 6/12</t>
  </si>
  <si>
    <t>Pripis urokov SS IND 6/12</t>
  </si>
  <si>
    <t>Poplatky SS IND 7/12</t>
  </si>
  <si>
    <t>Pripis urokov SS IND 7/12</t>
  </si>
  <si>
    <t>Fa 120100009 Podvojský Ľ. otočné nástenky 2 ks</t>
  </si>
  <si>
    <t>Poplatky SS IND 8/12</t>
  </si>
  <si>
    <t>Pripis urokov SS IND 8/12</t>
  </si>
  <si>
    <t>V/IND/12/07</t>
  </si>
  <si>
    <t>(EUR) Príspevok IND - 2. polrok 6.B</t>
  </si>
  <si>
    <t>P/IND/12/12</t>
  </si>
  <si>
    <t>V. Sebova - 8.A</t>
  </si>
  <si>
    <t>L. Kočíková - 8.A</t>
  </si>
  <si>
    <t>(EUR) Literatúra pre 6. A IND</t>
  </si>
  <si>
    <t>V/IND/12/08</t>
  </si>
  <si>
    <t>(EUR) Literatúra pre 5. A IND</t>
  </si>
  <si>
    <t>ZOSTATOK k 31.08.2012:</t>
  </si>
  <si>
    <t>2012/2013</t>
  </si>
  <si>
    <t>od 01.09.2012</t>
  </si>
  <si>
    <t>P/IND/12/17</t>
  </si>
  <si>
    <t>P/IND/12/18</t>
  </si>
  <si>
    <t>P/IND/12/19</t>
  </si>
  <si>
    <t>(EUR) Príspevok IND - 2. polrok 2011/12 7.A</t>
  </si>
  <si>
    <t>V/IND/12/09</t>
  </si>
  <si>
    <t>(EUR) Príspevok IND - 2. polrok 2011/12 5.A</t>
  </si>
  <si>
    <t>Poplatky SS IND 9/12</t>
  </si>
  <si>
    <t>B-02/009/003</t>
  </si>
  <si>
    <t>Pripis urokov SS IND 9/12</t>
  </si>
  <si>
    <t>8201200318 FaxCopy, a.s. prac.zošity IND</t>
  </si>
  <si>
    <t>V/IND/12/10</t>
  </si>
  <si>
    <t>(EUR) Cestovné - Krajský festival vedy a tech. IND</t>
  </si>
  <si>
    <t>P/IND/12/20</t>
  </si>
  <si>
    <t>(EUR) Príspevok IND - 1. polrok 4.A</t>
  </si>
  <si>
    <t>V/IND/12/11</t>
  </si>
  <si>
    <t>(EUR) Cestovné - Školenie zelenej školy IND</t>
  </si>
  <si>
    <t>Mgr. Bako</t>
  </si>
  <si>
    <t>P/IND/12/21</t>
  </si>
  <si>
    <t>(EUR) Príspevok IND - 1. polrok 2012/13 1.A</t>
  </si>
  <si>
    <t>P/IND/12/22</t>
  </si>
  <si>
    <t>(EUR) Príspevok IND - 1. polrok 2012/13 9.A</t>
  </si>
  <si>
    <t>P/IND/12/23</t>
  </si>
  <si>
    <t>(EUR) Príspevok IND - 1. polrok 2012/13 5.A</t>
  </si>
  <si>
    <t>P/IND/12/24</t>
  </si>
  <si>
    <t>(EUR) Príspevok IND - 1. polrok 2012/13 6.A</t>
  </si>
  <si>
    <t xml:space="preserve">Mgr. Sliva </t>
  </si>
  <si>
    <t>Pripis urokov SS IND 10/12</t>
  </si>
  <si>
    <t>B-02/010/006</t>
  </si>
  <si>
    <t>Poplatky SS IND 10/12</t>
  </si>
  <si>
    <t>Fa 1101203388 MEGABOOKS učebnica AJ</t>
  </si>
  <si>
    <t>V/IND/12/12</t>
  </si>
  <si>
    <t>(EUR) Zájazd Bratislava - festival VaT 2.stupen IN</t>
  </si>
  <si>
    <t>Prijatý dar - Jofex - uhrada autobusu</t>
  </si>
  <si>
    <t>FA 2292012 KICKOVÁ  2 autobusy  - BA</t>
  </si>
  <si>
    <t>Pripis urokov SS IND 11/12</t>
  </si>
  <si>
    <t>Poplatky SS IND 11/12</t>
  </si>
  <si>
    <t>P/IND/12/25</t>
  </si>
  <si>
    <t>(EUR) Príspevok IND - 1. polrok 2.A</t>
  </si>
  <si>
    <t>P/IND/12/26</t>
  </si>
  <si>
    <t>(EUR) Príspevok IND - 1. polrok 5.A</t>
  </si>
  <si>
    <t>P/IND/12/27</t>
  </si>
  <si>
    <t>(EUR) Príspevok IND - 1. polrok 7.A</t>
  </si>
  <si>
    <t>Kartový poplatok SS</t>
  </si>
  <si>
    <t>P/IND/12/28</t>
  </si>
  <si>
    <t>(EUR) Príspevok IND - 1. polrok 7.B</t>
  </si>
  <si>
    <t>P/IND/12/29</t>
  </si>
  <si>
    <t>P/IND/12/30</t>
  </si>
  <si>
    <t>P/IND/12/31</t>
  </si>
  <si>
    <t>(EUR) Príspevok IND - 1. polrok 3.A</t>
  </si>
  <si>
    <t>V/IND/12/13</t>
  </si>
  <si>
    <t>B-02/012/004</t>
  </si>
  <si>
    <t>Pripis urokov SS IND 12/12</t>
  </si>
  <si>
    <t>B-02/012/005</t>
  </si>
  <si>
    <t>Poplatky SS IND 12/12</t>
  </si>
  <si>
    <t>ZOSTATOK k 31.12.2012</t>
  </si>
  <si>
    <t>od 01.01.2013</t>
  </si>
  <si>
    <t>Ing. Šolc</t>
  </si>
  <si>
    <t>Fa 20122416 Ing. Tomko - 14 ks PC zostava IND učebňa</t>
  </si>
  <si>
    <t>Príjem zdanený zrážkou u zdroja</t>
  </si>
  <si>
    <t>Bankové poplatky SS IND 1/13</t>
  </si>
  <si>
    <t>P/IND/13/01</t>
  </si>
  <si>
    <t>(EUR) Príjem z priebežnej položky</t>
  </si>
  <si>
    <t>P/IND/13/02</t>
  </si>
  <si>
    <t>P/IND/13/03</t>
  </si>
  <si>
    <t>P/IND/13/04</t>
  </si>
  <si>
    <t>B-02/002/004</t>
  </si>
  <si>
    <t>Bankové poplatky SS IND 2/13</t>
  </si>
  <si>
    <t>P/IND/13/05</t>
  </si>
  <si>
    <t>P/IND/13/06</t>
  </si>
  <si>
    <t>P/IND/13/07</t>
  </si>
  <si>
    <t>P/IND/13/08</t>
  </si>
  <si>
    <t>(EUR) Príspevok IND - 2. polrok 7.B</t>
  </si>
  <si>
    <t>P/IND/13/09</t>
  </si>
  <si>
    <t>P/IND/13/10</t>
  </si>
  <si>
    <t>P/IND/13/11</t>
  </si>
  <si>
    <t>V/IND/13/01</t>
  </si>
  <si>
    <t>(EUR) Cestovné - mat.sústredenie - A.Kling</t>
  </si>
  <si>
    <t>Bankové poplatky SS IND 3/13</t>
  </si>
  <si>
    <t>V/IND/13/02</t>
  </si>
  <si>
    <t>(EUR) Literatúra - prac.zošity - 1. stupeň</t>
  </si>
  <si>
    <t>V/IND/13/03</t>
  </si>
  <si>
    <t>(EUR) Koberce do tried - 1. stupen</t>
  </si>
  <si>
    <t>V/IND/13/04</t>
  </si>
  <si>
    <t>(EUR) Podsedáky do tried - 1. stupen</t>
  </si>
  <si>
    <t>V/IND/13/05</t>
  </si>
  <si>
    <t>(EUR) Nápln do tlačiarne</t>
  </si>
  <si>
    <t>V/IND/13/06</t>
  </si>
  <si>
    <t>(EUR) Renov.tonerov - IND - fa 2013114 TOMKO Miros</t>
  </si>
  <si>
    <t>Bankové poplatky SS IND 4/13</t>
  </si>
  <si>
    <t>P/IND/13/12</t>
  </si>
  <si>
    <t>P/IND/13/13</t>
  </si>
  <si>
    <t>P/IND/13/14</t>
  </si>
  <si>
    <t>V/IND/13/07</t>
  </si>
  <si>
    <t>(EUR) Tapeta - skrina 2.A</t>
  </si>
  <si>
    <t>P/IND/13/15</t>
  </si>
  <si>
    <t>V/IND/13/08</t>
  </si>
  <si>
    <t>(EUR) Stravné - PO - Logic.olymp.</t>
  </si>
  <si>
    <t>V/IND/13/09</t>
  </si>
  <si>
    <t>(EUR) Cestovné - PO - Logic.olymp.</t>
  </si>
  <si>
    <t>Bankové poplatky SS IND 5/13</t>
  </si>
  <si>
    <t>P/IND/13/16</t>
  </si>
  <si>
    <t>P/IND/13/17</t>
  </si>
  <si>
    <t>V/IND/13/10</t>
  </si>
  <si>
    <t>A. Kling</t>
  </si>
  <si>
    <t>Mgr. Bakó</t>
  </si>
  <si>
    <t>V/IND/13/11</t>
  </si>
  <si>
    <t>(EUR) Knihy - ocen.žiakov IND fa 113230499 Vydavat</t>
  </si>
  <si>
    <t>Bankové poplatky SS IND 6/13</t>
  </si>
  <si>
    <t>Bankové poplatky SS IND 7/13</t>
  </si>
  <si>
    <t>Interaktívna tabuľa - učebna IND fa 130100029 FICTUM Libor</t>
  </si>
  <si>
    <t>P/IND/13/18</t>
  </si>
  <si>
    <t>B-02/008/004</t>
  </si>
  <si>
    <t>Bankové poplatky SS IND 8/13</t>
  </si>
  <si>
    <t>Pracovné zošity IND fa 8201300156 FaxCopy, a.s.</t>
  </si>
  <si>
    <t>V/IND/13/12</t>
  </si>
  <si>
    <t>(EUR) Diagnostika - dataprojektor</t>
  </si>
  <si>
    <t>V/IND/13/13</t>
  </si>
  <si>
    <t>Bankové poplatky SS IND 9/13</t>
  </si>
  <si>
    <t>B-02/009/004</t>
  </si>
  <si>
    <t>P/IND/13/19</t>
  </si>
  <si>
    <t>P/IND/13/20</t>
  </si>
  <si>
    <t>V/IND/13/14</t>
  </si>
  <si>
    <t>B-02/009/007</t>
  </si>
  <si>
    <t>Hravá matematika 1.stup. IND fa 131180 TAKTIK</t>
  </si>
  <si>
    <t xml:space="preserve">Prac.zošity 1.stup.IND fa 21321331 Dr. Josef Raabe </t>
  </si>
  <si>
    <t>2013/2014</t>
  </si>
  <si>
    <t>od 01.09.2013</t>
  </si>
  <si>
    <t>ZOSTATOK k 31.08.2013</t>
  </si>
  <si>
    <t>S.Mikolajová</t>
  </si>
  <si>
    <t>PhDr. Vaľko</t>
  </si>
  <si>
    <t>Mgr. Dingová</t>
  </si>
  <si>
    <t>PaedDr. Brezovská</t>
  </si>
  <si>
    <t>(EUR) Refundácia - knihy Matematika - 4B+4C</t>
  </si>
  <si>
    <t>B-02/009/008</t>
  </si>
  <si>
    <t>P/IND/13/21</t>
  </si>
  <si>
    <t>Knihy - matem. 2.ročník fa 1006413 Škola pre MNDaG</t>
  </si>
  <si>
    <t>P/IND/13/22</t>
  </si>
  <si>
    <t>(EUR) Príspevok IND 1.polrok 2.A doplatok</t>
  </si>
  <si>
    <t>P/IND/13/23</t>
  </si>
  <si>
    <t>P/IND/13/24</t>
  </si>
  <si>
    <t>V/IND/13/15</t>
  </si>
  <si>
    <t>Platba Škola MND Ba</t>
  </si>
  <si>
    <t>Renov.tonerov IND fa 2013009 TOMKO Miroslav</t>
  </si>
  <si>
    <t>P/IND/13/25</t>
  </si>
  <si>
    <t>V/IND/13/16</t>
  </si>
  <si>
    <t>PaedDr. Centková</t>
  </si>
  <si>
    <t xml:space="preserve">PaedDr. </t>
  </si>
  <si>
    <t>B-02/010/007</t>
  </si>
  <si>
    <t>Bankové poplatky SS IND 10/13</t>
  </si>
  <si>
    <t>V/IND/13/17</t>
  </si>
  <si>
    <t>(EUR) Divadelné predstavenie 8.B+9.A</t>
  </si>
  <si>
    <t>P/IND/13/27</t>
  </si>
  <si>
    <t>P/IND/13/28</t>
  </si>
  <si>
    <t>P/IND/13/29</t>
  </si>
  <si>
    <t>Kartový poplatok SS IND</t>
  </si>
  <si>
    <t>Bankové poplatky SS IND 11/13</t>
  </si>
  <si>
    <t>P/IND/13/30</t>
  </si>
  <si>
    <t>P/IND/13/31</t>
  </si>
  <si>
    <t>(EUR) Príspevok IND 1.polrok 8.B</t>
  </si>
  <si>
    <t>P/IND/13/26</t>
  </si>
  <si>
    <t>Bankové poplatky SS IND 12/13</t>
  </si>
  <si>
    <t>B-02/012/006</t>
  </si>
  <si>
    <t>PeadDr. Brezovská</t>
  </si>
  <si>
    <t>ZOSTATOK k 31.12.2013</t>
  </si>
  <si>
    <t>od 01.01.2014</t>
  </si>
  <si>
    <t>P/IND/14/01</t>
  </si>
  <si>
    <t>Bankové poplatky SS IND 1/14</t>
  </si>
  <si>
    <t>V/IND/14/01</t>
  </si>
  <si>
    <t>Bankové poplatky SS IND 2/14</t>
  </si>
  <si>
    <t>V/IND/14/02</t>
  </si>
  <si>
    <t>P/IND/14/03</t>
  </si>
  <si>
    <t>P/IND/14/04</t>
  </si>
  <si>
    <t>Pracovné zošity fa 21405039 Dr. Josef Raabe Slovensko s.r.o.</t>
  </si>
  <si>
    <t>Poplatok konfer. IND fa 23/2014 OZ - AVOS</t>
  </si>
  <si>
    <t>Atramen.kazety fa 2014070 CoNeT Servis s.r.o.</t>
  </si>
  <si>
    <t>P/IND/14/05</t>
  </si>
  <si>
    <t>V/IND/14/03</t>
  </si>
  <si>
    <t>B-02/003/006</t>
  </si>
  <si>
    <t>Bankové poplatky SS IND 3/14</t>
  </si>
  <si>
    <t>B-02/003/007</t>
  </si>
  <si>
    <t>P/IND/14/06</t>
  </si>
  <si>
    <t>P/IND/14/07</t>
  </si>
  <si>
    <t>P/IND/14/08</t>
  </si>
  <si>
    <t>P/IND/14/09</t>
  </si>
  <si>
    <t>(EUR) Príspevok IND - 2. polrok 8.B</t>
  </si>
  <si>
    <t>Renov.tonerov fa 2014106 CoNeT Servis s.r.o.</t>
  </si>
  <si>
    <t>Bankové poplatky SS IND 4/14</t>
  </si>
  <si>
    <t>P/IND/14/10</t>
  </si>
  <si>
    <t>V/IND/14/04</t>
  </si>
  <si>
    <t>P/IND/14/02</t>
  </si>
  <si>
    <t>PeadDr. Centková</t>
  </si>
  <si>
    <t>Renov.tonerovo fa 2014136 CoNeT Servis s.r.o.</t>
  </si>
  <si>
    <t>P/IND/14/11</t>
  </si>
  <si>
    <t>Bankové poplatky SS IND 5/14</t>
  </si>
  <si>
    <t>P/IND/14/12</t>
  </si>
  <si>
    <t>V/IND/14/05</t>
  </si>
  <si>
    <t>(EUR) Závesy do triedy 6.A</t>
  </si>
  <si>
    <t>V/IND/14/06</t>
  </si>
  <si>
    <t>(EUR) Stretnutie víťazov pred.olympiad D.Broško</t>
  </si>
  <si>
    <t>P/IND/14/13</t>
  </si>
  <si>
    <t>P/IND/14/14</t>
  </si>
  <si>
    <t>V/IND/14/07</t>
  </si>
  <si>
    <t>(EUR) Výdavok na priebežnú položku - Ing. Šolc</t>
  </si>
  <si>
    <t>V/IND/14/08</t>
  </si>
  <si>
    <t>(EUR) Dar - asist.služby 3.A  A.Dlugošová</t>
  </si>
  <si>
    <t>Bankové poplatky - zmena podp.vzoru</t>
  </si>
  <si>
    <t>P/IND/14/15</t>
  </si>
  <si>
    <t>(EUR) Príspevok IND - 2. polrok 8.A doplatok</t>
  </si>
  <si>
    <t>P/IND/14/16</t>
  </si>
  <si>
    <t>(EUR) Príspevok IND - 2. polrok 9.A doplatok</t>
  </si>
  <si>
    <t>Bankové poplatky SS IND 6/14</t>
  </si>
  <si>
    <t>Zrážka dane z úroku SS IND 6/14</t>
  </si>
  <si>
    <t>Bankové poplatky SS IND  - kartový</t>
  </si>
  <si>
    <t>Interaktívna tabuľa fa 2014188 CoNeT Servis s.r.o.</t>
  </si>
  <si>
    <t>Bankové poplatky SS IND 7/14</t>
  </si>
  <si>
    <t>B-02/007/004</t>
  </si>
  <si>
    <t>B-02/007/005</t>
  </si>
  <si>
    <t>Zrážka dane z úroku SS IND 7/14</t>
  </si>
  <si>
    <t>Epson lampa fa 2014217 CoNeT Servis s.r.o.</t>
  </si>
  <si>
    <t>Bankové poplatky SS IND 8/14</t>
  </si>
  <si>
    <t>V/IND/14/09</t>
  </si>
  <si>
    <t>(EUR) Zariadenie IND triedy 1. A - sed.vankúše</t>
  </si>
  <si>
    <t>Pracovné listy 1.stupeň fa 8201400168 FaxCopy, a.s.</t>
  </si>
  <si>
    <t>Pracovné listy 1. stupeň fa 8201400179 FaxCopy, a.s.</t>
  </si>
  <si>
    <t>P/IND/14/17</t>
  </si>
  <si>
    <t>Bankové poplatky SS IND - za výber</t>
  </si>
  <si>
    <t>Bankové poplatky SS IND 9/14</t>
  </si>
  <si>
    <t>ZOSTATOK k 31.8.2014</t>
  </si>
  <si>
    <t>2014/2015</t>
  </si>
  <si>
    <t>od 01.09.2014</t>
  </si>
  <si>
    <t>Mgr. Dovalová</t>
  </si>
  <si>
    <t>Mgr.  Jendrálová</t>
  </si>
  <si>
    <t>Mgr. Hollaarová</t>
  </si>
  <si>
    <t>V/IND/14/11</t>
  </si>
  <si>
    <t>(EUR) Pracovné zošity 8.A</t>
  </si>
  <si>
    <t>Bankové poplatky SS IND 10/14</t>
  </si>
  <si>
    <t>P/IND/14/18</t>
  </si>
  <si>
    <t>(EUR) Príspevok IND - 1. polrok 1.A</t>
  </si>
  <si>
    <t>P/IND/14/19</t>
  </si>
  <si>
    <t>(EUR) Príspevok IND - 1. polrok 1.B</t>
  </si>
  <si>
    <t>P/IND/14/20</t>
  </si>
  <si>
    <t>P/IND/14/21</t>
  </si>
  <si>
    <t>P/IND/14/22</t>
  </si>
  <si>
    <t>(EUR) Príspevok IND - 1. polrok 6.A</t>
  </si>
  <si>
    <t>P/IND/14/23</t>
  </si>
  <si>
    <t>P/IND/14/24</t>
  </si>
  <si>
    <t>V/IND/14/10</t>
  </si>
  <si>
    <t>Žaluzie 8.A fa 2014/1016 Sobek Jozef</t>
  </si>
  <si>
    <t>Mgr . Dovalová</t>
  </si>
  <si>
    <t>P/IND/14/25</t>
  </si>
  <si>
    <t>P/IND/14/26</t>
  </si>
  <si>
    <t>Bankové poplatky SS IND 11/14</t>
  </si>
  <si>
    <t>Bankové poplatky SS IND - platobná karta</t>
  </si>
  <si>
    <t>V/IND/14/13</t>
  </si>
  <si>
    <t>(EUR) Presun do pokladne ZRPS-vratka na účet</t>
  </si>
  <si>
    <t>Výdavok na priebežnú položku - chybný prevod ZRPS</t>
  </si>
  <si>
    <t>V/IND/14/12</t>
  </si>
  <si>
    <t>(EUR) Bankové poplatky - výpis z BU na zápis k 2%</t>
  </si>
  <si>
    <t>Príjem z priebežnej položky- vratka chybnej platby</t>
  </si>
  <si>
    <t>Platba 6ks keram.tabuľa s posunom fa EDUCAS</t>
  </si>
  <si>
    <t>Bankové poplatky SS IND 12/14</t>
  </si>
  <si>
    <t>ZOSTATOK k 31.12.2014</t>
  </si>
  <si>
    <t>Bankové poplatky</t>
  </si>
  <si>
    <t>Toner - AJ učebna fa 2015034 CoNeT Servis</t>
  </si>
  <si>
    <t>Registračný poplatok - Matematický expres</t>
  </si>
  <si>
    <t>P/IND/15/01</t>
  </si>
  <si>
    <t>P/IND/15/02</t>
  </si>
  <si>
    <t>(EUR) Príspevok IND - 2. polrok 1.B</t>
  </si>
  <si>
    <t>P/IND/15/03</t>
  </si>
  <si>
    <t>P/IND/15/04</t>
  </si>
  <si>
    <t>P/IND/15/05</t>
  </si>
  <si>
    <t>P/IND/15/06</t>
  </si>
  <si>
    <t>V/IND/15/01</t>
  </si>
  <si>
    <t>Mgr.  Šoltéšová</t>
  </si>
  <si>
    <t>P/IND/15/07</t>
  </si>
  <si>
    <t>P/IND/15/08</t>
  </si>
  <si>
    <t>P/IND/15/09</t>
  </si>
  <si>
    <t>P/IND/15/10</t>
  </si>
  <si>
    <t>P/IND/15/11</t>
  </si>
  <si>
    <t>P/IND/15/12</t>
  </si>
  <si>
    <t>V/IND/15/02</t>
  </si>
  <si>
    <t>(EUR) Platba za knihy IND</t>
  </si>
  <si>
    <t>V/IND/15/03</t>
  </si>
  <si>
    <t>(EUR) Prezentácie ročníkových prác</t>
  </si>
  <si>
    <t>Toner - IND triedy - fa 2015102 CoNeT Servis s.r.o.</t>
  </si>
  <si>
    <t>V/IND/15/04</t>
  </si>
  <si>
    <t>P/IND/15/13</t>
  </si>
  <si>
    <t>V/IND/15/05</t>
  </si>
  <si>
    <t>(EUR) Cestovné - prezentácia roč.prác BA</t>
  </si>
  <si>
    <t>P/IND/15/14</t>
  </si>
  <si>
    <t>P/IND/15/15</t>
  </si>
  <si>
    <t>P/IND/15/16</t>
  </si>
  <si>
    <t>V/IND/15/06</t>
  </si>
  <si>
    <t>(EUR) Výdavok na priebežnú položku - Pokladnica ZR</t>
  </si>
  <si>
    <t>Toner - IND triedy - fa 2015157 CoNeT Servis s.r.o.</t>
  </si>
  <si>
    <t>Prevod zo účtu ZRPŠ/vratka dotácie pokladne</t>
  </si>
  <si>
    <t>Bankové poplatky - kartový poplatok</t>
  </si>
  <si>
    <t>ZOSTATOK k 31.08.2015</t>
  </si>
  <si>
    <t>2015/2016</t>
  </si>
  <si>
    <t>od 01.09.2015</t>
  </si>
  <si>
    <t>Mgr.  Jakubov</t>
  </si>
  <si>
    <t>V/IND/15/07</t>
  </si>
  <si>
    <t xml:space="preserve">PhDr. Vaľko  </t>
  </si>
  <si>
    <t>od 01.01.2015</t>
  </si>
  <si>
    <t>Interaktívna tabuľa 3.A, 8.A, fa 2015227 CoNeT Servis s.r.o.</t>
  </si>
  <si>
    <t>Pracovné zošity IND 1. stupeň fa 820-15-00169 FaxCopy, a.s.</t>
  </si>
  <si>
    <t>V/IND/15/08</t>
  </si>
  <si>
    <t>P/IND/15/17</t>
  </si>
  <si>
    <t>P/IND/15/18</t>
  </si>
  <si>
    <t>P/IND/15/19</t>
  </si>
  <si>
    <t>P/IND/15/20</t>
  </si>
  <si>
    <t>P/IND/15/21</t>
  </si>
  <si>
    <t>P/IND/15/22</t>
  </si>
  <si>
    <t>P/IND/15/23</t>
  </si>
  <si>
    <t>V/IND/15/09</t>
  </si>
  <si>
    <t>P/IND/15/24</t>
  </si>
  <si>
    <t>P/IND/15/25</t>
  </si>
  <si>
    <t>P/IND/15/26</t>
  </si>
  <si>
    <t>P/IND/15/27</t>
  </si>
  <si>
    <t>V/IND/15/10</t>
  </si>
  <si>
    <t>V/IND/15/11</t>
  </si>
  <si>
    <t>P/IND/15/28</t>
  </si>
  <si>
    <t>V/IND/15/12</t>
  </si>
  <si>
    <t>V/IND/15/13</t>
  </si>
  <si>
    <t>B-02/012/007</t>
  </si>
  <si>
    <t>B-02/012/008</t>
  </si>
  <si>
    <t>05.11.2015</t>
  </si>
  <si>
    <t>13.11.2015</t>
  </si>
  <si>
    <t>26.11.2015</t>
  </si>
  <si>
    <t>27.11.2015</t>
  </si>
  <si>
    <t>30.11.2015</t>
  </si>
  <si>
    <t>01.12.2015</t>
  </si>
  <si>
    <t>02.12.2015</t>
  </si>
  <si>
    <t>07.12.2015</t>
  </si>
  <si>
    <t>16.12.2015</t>
  </si>
  <si>
    <t>21.12.2015</t>
  </si>
  <si>
    <t>22.12.2015</t>
  </si>
  <si>
    <t>31.12.2015</t>
  </si>
  <si>
    <t>Autobus exkur. Hniezdne 1.ročn. Fa 52/2015 Bacon BUS s.r.o.</t>
  </si>
  <si>
    <t>Príspevok IND - 1. polrok 9.A</t>
  </si>
  <si>
    <t>Príspevok IND - 1. polrok 8.A</t>
  </si>
  <si>
    <t>Príspevok IND - 1. polrok 7.A</t>
  </si>
  <si>
    <t>Príspevok IND - 1. polrok 5.A</t>
  </si>
  <si>
    <t>Príspevok IND - 1. polrok 4.A</t>
  </si>
  <si>
    <t>Príspevok IND - 1. polrok 3.A</t>
  </si>
  <si>
    <t>Príspevok IND - 1. polrok 2.B</t>
  </si>
  <si>
    <t>Príspevok IND - 1. polrok 2.A</t>
  </si>
  <si>
    <t>Príspevok IND - 1. polrok 1.A</t>
  </si>
  <si>
    <t>Príspevok IND - 1. polrok 6.A</t>
  </si>
  <si>
    <t>Príjem z priebežnej položky - IND príspevky</t>
  </si>
  <si>
    <t>Autobus BA - výstava Titanic - 2.stupeň Fa 1832015 MaxWay s.r.o.</t>
  </si>
  <si>
    <t>Toner - IND triedy - 2015279 CoNeT Servis s.r.o.</t>
  </si>
  <si>
    <t>(EUR) Laminovacia folia</t>
  </si>
  <si>
    <t>Výdavok na priebežnú položku - IND</t>
  </si>
  <si>
    <t>(EUR) Výlet BA - výstava Titanic 2.stupeň IND</t>
  </si>
  <si>
    <t>(EUR) Vstupné  divadlo 1. stupeň</t>
  </si>
  <si>
    <t>(EUR) Občerstvenie - vystúpenie na vian.besiedke</t>
  </si>
  <si>
    <t>Bankové úroky SS 2015</t>
  </si>
  <si>
    <t>ZOSTATOK k 31.12.2015</t>
  </si>
  <si>
    <t>od 01.01.2016</t>
  </si>
  <si>
    <t>15.01.2016</t>
  </si>
  <si>
    <t>20.01.2016</t>
  </si>
  <si>
    <t>26.01.2016</t>
  </si>
  <si>
    <t>31.01.2016</t>
  </si>
  <si>
    <t>10.02.2016</t>
  </si>
  <si>
    <t>29.02.2016</t>
  </si>
  <si>
    <t>03.03.2016</t>
  </si>
  <si>
    <t>07.03.2016</t>
  </si>
  <si>
    <t>08.03.2016</t>
  </si>
  <si>
    <t>17.03.2016</t>
  </si>
  <si>
    <t>31.03.2016</t>
  </si>
  <si>
    <t>01.04.2016</t>
  </si>
  <si>
    <t>13.04.2016</t>
  </si>
  <si>
    <t>14.04.2016</t>
  </si>
  <si>
    <t>30.04.2016</t>
  </si>
  <si>
    <t>11.05.2016</t>
  </si>
  <si>
    <t>16.05.2016</t>
  </si>
  <si>
    <t>17.05.2016</t>
  </si>
  <si>
    <t>26.05.2016</t>
  </si>
  <si>
    <t>31.05.2016</t>
  </si>
  <si>
    <t>01.06.2016</t>
  </si>
  <si>
    <t>16.06.2016</t>
  </si>
  <si>
    <t>20.06.2016</t>
  </si>
  <si>
    <t>23.06.2016</t>
  </si>
  <si>
    <t>27.06.2016</t>
  </si>
  <si>
    <t>30.06.2016</t>
  </si>
  <si>
    <t>31.07.2016</t>
  </si>
  <si>
    <t>01.08.2016</t>
  </si>
  <si>
    <t>31.08.2016</t>
  </si>
  <si>
    <t>P/IND/16/01</t>
  </si>
  <si>
    <t>V/IND/16/01</t>
  </si>
  <si>
    <t>P/IND/16/02</t>
  </si>
  <si>
    <t>V/IND/16/02</t>
  </si>
  <si>
    <t>P/IND/16/03</t>
  </si>
  <si>
    <t>P/IND/16/04</t>
  </si>
  <si>
    <t>P/IND/16/05</t>
  </si>
  <si>
    <t>P/IND/16/06</t>
  </si>
  <si>
    <t>V/IND/16/03</t>
  </si>
  <si>
    <t>V/IND/16/04</t>
  </si>
  <si>
    <t>V/IND/16/05</t>
  </si>
  <si>
    <t>P/IND/16/07</t>
  </si>
  <si>
    <t>V/IND/16/06</t>
  </si>
  <si>
    <t>V/IND/16/07</t>
  </si>
  <si>
    <t>P/IND/16/08</t>
  </si>
  <si>
    <t>P/IND/16/09</t>
  </si>
  <si>
    <t>P/IND/16/10</t>
  </si>
  <si>
    <t>P/IND/16/11</t>
  </si>
  <si>
    <t>P/IND/16/12</t>
  </si>
  <si>
    <t>V/IND/16/08</t>
  </si>
  <si>
    <t>P/IND/16/13</t>
  </si>
  <si>
    <t>V/IND/16/09</t>
  </si>
  <si>
    <t>P/IND/16/14</t>
  </si>
  <si>
    <t>P/IND/16/15</t>
  </si>
  <si>
    <t>V/IND/16/10</t>
  </si>
  <si>
    <t>V/IND/16/11</t>
  </si>
  <si>
    <t>V/IND/16/12</t>
  </si>
  <si>
    <t>V/IND/16/13</t>
  </si>
  <si>
    <t>Príspevok IND - 1. polrok 2.A doplatok</t>
  </si>
  <si>
    <t>Bankové poplatky SS</t>
  </si>
  <si>
    <t>Príspevok IND - 1. polrok 1.A doplatok</t>
  </si>
  <si>
    <t>Vzdelávacia brožúra IND</t>
  </si>
  <si>
    <t>Toner IND fa 2016024, CoNeT Servis s.r.o.</t>
  </si>
  <si>
    <t>Príspevok IND - 2. polrok 9.A</t>
  </si>
  <si>
    <t xml:space="preserve">Príspevok IND - 2. polrok 8.A </t>
  </si>
  <si>
    <t xml:space="preserve">Príspevok IND - 2. polrok 4.A </t>
  </si>
  <si>
    <t xml:space="preserve">Príspevok IND - 2. polrok 2.B </t>
  </si>
  <si>
    <t>Ceny - logická olympiáda</t>
  </si>
  <si>
    <t>Multimediálne predstavenie</t>
  </si>
  <si>
    <t>Deň literatúry - predstavenie</t>
  </si>
  <si>
    <t>Občerstvenie - Logická Olympiáda PO</t>
  </si>
  <si>
    <t>Úhrada 2016085, CoNeT Servis s.r.o.</t>
  </si>
  <si>
    <t xml:space="preserve">Príspevok IND - 2. polrok 2.A </t>
  </si>
  <si>
    <t xml:space="preserve">Príspevok IND - 2. polrok 6.A </t>
  </si>
  <si>
    <t xml:space="preserve">Príspevok IND - 2. polrok 5.A </t>
  </si>
  <si>
    <t xml:space="preserve">Príspevok IND - 2. polrok 3.A </t>
  </si>
  <si>
    <t>Príspevok IND - 2. polrok 2.B  doplatok</t>
  </si>
  <si>
    <t>Ceny - škola v prírode IND</t>
  </si>
  <si>
    <t xml:space="preserve">Príspevok IND - 2. polrok 5.A doplatok </t>
  </si>
  <si>
    <t>Doprava škola v prírode fa 16/2016, Bacon BUS s.r.o.</t>
  </si>
  <si>
    <t>Príspevok IND - 2. polrok 7.A</t>
  </si>
  <si>
    <t>Príspevok IND - 2. polrok 1.A</t>
  </si>
  <si>
    <t>Učebnica matem. fa 20160805, Terra Libera s. r. o.</t>
  </si>
  <si>
    <t>Stravné - súťaž IND</t>
  </si>
  <si>
    <t>Cestovné - KE - celosl.súťaž</t>
  </si>
  <si>
    <t>Zdravotná služba - škola v prírode IND</t>
  </si>
  <si>
    <t>Bankové poplatky SS - kartový poplatok</t>
  </si>
  <si>
    <t>P/IND/16/16</t>
  </si>
  <si>
    <t>Dotácia zo ZRPŠ</t>
  </si>
  <si>
    <t>ZOSTATOK k 31.08.2016</t>
  </si>
  <si>
    <t>2016/2017</t>
  </si>
  <si>
    <t>od 01.09.2016</t>
  </si>
  <si>
    <t>16.09.2016</t>
  </si>
  <si>
    <t>19.09.2016</t>
  </si>
  <si>
    <t>20.09.2016</t>
  </si>
  <si>
    <t>V/IND/16/14</t>
  </si>
  <si>
    <t>Pracovné zošity 1.st. fa 820-16-00135, FaxCopy, a.s.</t>
  </si>
  <si>
    <t>Pracovné zošitey 1.st. fa 820-16-00138, FaxCopy, a.s.</t>
  </si>
  <si>
    <t>V/IND/16/15</t>
  </si>
  <si>
    <t>Vrátená dotácia ZRPŠ</t>
  </si>
  <si>
    <t>P/IND/16/17</t>
  </si>
  <si>
    <t>Exkurzia 2-3 ročník IND</t>
  </si>
  <si>
    <t xml:space="preserve"> Pracovné zošity - 1.stupeň Fa 14/2015 OZ - A</t>
  </si>
  <si>
    <t xml:space="preserve">Prac.zošity Fa FAX Copy </t>
  </si>
  <si>
    <t>Mgr. Soláková</t>
  </si>
  <si>
    <t>Mgr. Burdigová</t>
  </si>
  <si>
    <t>p. Nemec</t>
  </si>
  <si>
    <t>p. Kubičár</t>
  </si>
  <si>
    <t>Mgr. Hollaarova</t>
  </si>
  <si>
    <t>V/IND/16/17</t>
  </si>
  <si>
    <t>Časopis ANJ</t>
  </si>
  <si>
    <t>V/IND/16/18</t>
  </si>
  <si>
    <t>Obaly PVC</t>
  </si>
  <si>
    <t>Toner IND fa 2016203, CoNeT Servis s.r.o.</t>
  </si>
  <si>
    <t>Príspevok IND 1.A</t>
  </si>
  <si>
    <t>Príspevok IND 2.A</t>
  </si>
  <si>
    <t>Príspevok IND 3.A</t>
  </si>
  <si>
    <t>Príspevok IND 3.B</t>
  </si>
  <si>
    <t>Príspevok IND 4.A</t>
  </si>
  <si>
    <t>B-02/010/008</t>
  </si>
  <si>
    <t>Príspevok IND 5.A</t>
  </si>
  <si>
    <t>B-02/010/009</t>
  </si>
  <si>
    <t>Príspevok IND 6.A</t>
  </si>
  <si>
    <t>B-02/010/010</t>
  </si>
  <si>
    <t>Príspevok IND 7.A</t>
  </si>
  <si>
    <t>B-02/010/011</t>
  </si>
  <si>
    <t>Príspevok IND 8.A</t>
  </si>
  <si>
    <t>B-02/010/012</t>
  </si>
  <si>
    <t>Príspevok IND 9.A</t>
  </si>
  <si>
    <t>B-02/010/013</t>
  </si>
  <si>
    <t>B-02/010/014</t>
  </si>
  <si>
    <t>B-02/010/015</t>
  </si>
  <si>
    <t>Členské ZRPŠ - chybne poukázané na účet ZRPŠ</t>
  </si>
  <si>
    <t>V/IND/16/19</t>
  </si>
  <si>
    <t>Pečiatky, dátumovka</t>
  </si>
  <si>
    <t>P/IND/16/18</t>
  </si>
  <si>
    <t xml:space="preserve">Príjem z priebežnej položky - IND </t>
  </si>
  <si>
    <t>V/IND/16/20</t>
  </si>
  <si>
    <t>Koberce triedy IND - 1.stupeň</t>
  </si>
  <si>
    <t>V/IND/16/21</t>
  </si>
  <si>
    <t>Učebnica dejepis</t>
  </si>
  <si>
    <t>Didakt.pomôcky 1.stupeň fa 20161101, Mgr. Marek Brezovský</t>
  </si>
  <si>
    <t>P/IND/16/19</t>
  </si>
  <si>
    <t>V/IND/16/22</t>
  </si>
  <si>
    <t>Učebnica ANJ</t>
  </si>
  <si>
    <t>P/IND/16/20</t>
  </si>
  <si>
    <t>B-02/011/006</t>
  </si>
  <si>
    <t>B-02/011/007</t>
  </si>
  <si>
    <t>B-02/011/008</t>
  </si>
  <si>
    <t>B-02/011/009</t>
  </si>
  <si>
    <t>B-02/011/011</t>
  </si>
  <si>
    <t>B-02/011/012</t>
  </si>
  <si>
    <t>B-02/011/013</t>
  </si>
  <si>
    <t>B-02/011/014</t>
  </si>
  <si>
    <t>B-02/011/015</t>
  </si>
  <si>
    <t>B-02/011/016</t>
  </si>
  <si>
    <t>B-02/011/017</t>
  </si>
  <si>
    <t>B-02/011/018</t>
  </si>
  <si>
    <t>B-02/011/019</t>
  </si>
  <si>
    <t>B-02/011/020</t>
  </si>
  <si>
    <t>B-02/011/021</t>
  </si>
  <si>
    <t>V/IND/16/23</t>
  </si>
  <si>
    <t>Vešiaková súprava 5.A</t>
  </si>
  <si>
    <t>V/IND/16/24</t>
  </si>
  <si>
    <t>Koberec učebňa</t>
  </si>
  <si>
    <t>V/IND/16/25</t>
  </si>
  <si>
    <t>V/IND/16/26</t>
  </si>
  <si>
    <t>Cestovné,vstupné výstava Vesmír BA</t>
  </si>
  <si>
    <t>V/IND/16/27</t>
  </si>
  <si>
    <t>Knihy 5.A</t>
  </si>
  <si>
    <t>Doprava exkurzie fa 2016154, Spišbus plus s.r.o.</t>
  </si>
  <si>
    <t>Kniha ANJ fa  201618/2016, Kníhkupectvo alter ego, s.r.o.</t>
  </si>
  <si>
    <t>B-02/012/009</t>
  </si>
  <si>
    <t>ZOSTATOK k 31.12.2016</t>
  </si>
  <si>
    <t>V/IND/16/16</t>
  </si>
  <si>
    <t>Učebnica prvouka 2.roč.</t>
  </si>
  <si>
    <t>B-02/011/010</t>
  </si>
  <si>
    <t>Daň z príjmov úroky SS</t>
  </si>
  <si>
    <t>2016/17</t>
  </si>
  <si>
    <t>od 01.01.2017</t>
  </si>
  <si>
    <t>Doprava výstava Vesmír BA fa F2992016, MaxWay s.r.o.</t>
  </si>
  <si>
    <t>P/IND/17/01</t>
  </si>
  <si>
    <t>Príspevok IND 1.polrok - 3.B</t>
  </si>
  <si>
    <t>Účast.poplatok mat.súťaž fa 1716005, P - MAT n.o.</t>
  </si>
  <si>
    <t>B-02/001/007</t>
  </si>
  <si>
    <t>B-02/001/008</t>
  </si>
  <si>
    <t>B-02/001/009</t>
  </si>
  <si>
    <t>B-02/001/010</t>
  </si>
  <si>
    <t>P/IND/17/02</t>
  </si>
  <si>
    <t>P/IND/17/03</t>
  </si>
  <si>
    <t>V/IND/17/01</t>
  </si>
  <si>
    <t>Vklad z pokladne IND</t>
  </si>
  <si>
    <t>V/IND/17/02</t>
  </si>
  <si>
    <t>Prednáška - týždeň vedy a techniky</t>
  </si>
  <si>
    <t>Interaktívna tabuľa 3.A fa 2017036, CoNeT Servis s.r.o.</t>
  </si>
  <si>
    <t>Toner,serv.práce fa 2017041, CoNeT Servis s.r.o.</t>
  </si>
  <si>
    <t>B-02/002/005</t>
  </si>
  <si>
    <t>B-02/002/006</t>
  </si>
  <si>
    <t>B-02/002/007</t>
  </si>
  <si>
    <t>B-02/002/008</t>
  </si>
  <si>
    <t>B-02/002/009</t>
  </si>
  <si>
    <t>B-02/002/010</t>
  </si>
  <si>
    <t>B-02/002/011</t>
  </si>
  <si>
    <t>B-02/002/012</t>
  </si>
  <si>
    <t>B-02/002/013</t>
  </si>
  <si>
    <t>Divadlo v ANJ fa 1020170022, Divadelné centrum</t>
  </si>
  <si>
    <t>Učebnice NBV fa 701702401, Zachej.sk, s.r.o.</t>
  </si>
  <si>
    <t>Testy 9.ročník fa 9170000436, ASC Applied Software Consultants,</t>
  </si>
  <si>
    <t>V/IND/17/03</t>
  </si>
  <si>
    <t>Knihy NBV fa 67108673, Kumran, s.r.o.</t>
  </si>
  <si>
    <t>B-02/003/008</t>
  </si>
  <si>
    <t>B-02/003/009</t>
  </si>
  <si>
    <t>B-02/003/010</t>
  </si>
  <si>
    <t>B-02/003/011</t>
  </si>
  <si>
    <t>Didakt.pomôcky fa 617036, Didactive.sk s. r. o.</t>
  </si>
  <si>
    <t>V/IND/17/04</t>
  </si>
  <si>
    <t>Prednáška - Múzeum Spiša</t>
  </si>
  <si>
    <t>V/IND/17/05</t>
  </si>
  <si>
    <t>Cestovné, obed - logická olympiáda PO</t>
  </si>
  <si>
    <t>V/IND/17/06</t>
  </si>
  <si>
    <t>B-02/004/005</t>
  </si>
  <si>
    <t>B-02/004/006</t>
  </si>
  <si>
    <t>B-02/004/007</t>
  </si>
  <si>
    <t>B-02/004/008</t>
  </si>
  <si>
    <t>Doprava exkurzia Banská Bystrica fa 20170018, Bendžala Jozef</t>
  </si>
  <si>
    <t>Knihy 1.stupeň fa 1300171520, KVANT spol. s r.o.</t>
  </si>
  <si>
    <t>Knihy ANJ fa 20093/2017, Kníhkupectvo alter ego, s.r.o.</t>
  </si>
  <si>
    <t>Skrinky ŠKD fa 015/2017, Pavol Gonda</t>
  </si>
  <si>
    <t>V/IND/17/07</t>
  </si>
  <si>
    <t>Cestovné - logická olympiáda KE</t>
  </si>
  <si>
    <t>V/IND/17/08</t>
  </si>
  <si>
    <t>Odmeny - súťaže ANJ</t>
  </si>
  <si>
    <t>Podium / platba v NL</t>
  </si>
  <si>
    <t>V/IND/17/09</t>
  </si>
  <si>
    <t>Cestovné, obed - logická olympiáda celosl.kolo</t>
  </si>
  <si>
    <t>Toner fa 2017104, CoNeT Servis s.r.o.</t>
  </si>
  <si>
    <t>B-02/005/007</t>
  </si>
  <si>
    <t>Knihy ANJ 1.st fa 671100790, Slovak Ventures s.r.o.</t>
  </si>
  <si>
    <t>B-02/005/008</t>
  </si>
  <si>
    <t>B-02/005/009</t>
  </si>
  <si>
    <t>B-02/005/010</t>
  </si>
  <si>
    <t>V/IND/17/10</t>
  </si>
  <si>
    <t>Odmeny žiaci IND - 5.A</t>
  </si>
  <si>
    <t>V/IND/17/11</t>
  </si>
  <si>
    <t>Občerstvenie - prezentácia prác IND</t>
  </si>
  <si>
    <t>P/IND/17/04</t>
  </si>
  <si>
    <t>V/IND/17/12</t>
  </si>
  <si>
    <t>Cestovné - robotická súťaž KE</t>
  </si>
  <si>
    <t>Toner fa 2017128, CoNeT Servis s.r.o.</t>
  </si>
  <si>
    <t>Knihy ANJ 2.st. fa 1300171659, KVANT spol. s r.o.</t>
  </si>
  <si>
    <t>V/IND/17/13</t>
  </si>
  <si>
    <t>Celoslovenské kolo RP - obed</t>
  </si>
  <si>
    <t>V/IND/17/14</t>
  </si>
  <si>
    <t>Pomôcky IND 1.stupeň</t>
  </si>
  <si>
    <t>B-02/006/006</t>
  </si>
  <si>
    <t>Učebnice ANJ 1.st. fa 671100891, Slovak Ventures s.r.o.</t>
  </si>
  <si>
    <t>B-02/006/007</t>
  </si>
  <si>
    <t>Pomôcky fa 171601084, Jitka Nováková - FORTUNA</t>
  </si>
  <si>
    <t>B-02/006/008</t>
  </si>
  <si>
    <t>Učebnice SLJ 2.st. fa 1700401736, ORBIS PICTUS ISTROPOLITANA, spol. s. r. o.</t>
  </si>
  <si>
    <t>V/IND/17/15</t>
  </si>
  <si>
    <t>Odmeny žiaci IND - 9.A</t>
  </si>
  <si>
    <t>V/IND/17/16</t>
  </si>
  <si>
    <t>Odmeny žiaci IND - 2.A</t>
  </si>
  <si>
    <t>V/IND/17/17</t>
  </si>
  <si>
    <t>Odmeny žiaci IND - 1.A</t>
  </si>
  <si>
    <t>V/IND/17/18</t>
  </si>
  <si>
    <t>Odmeny žiaci IND - 7.A</t>
  </si>
  <si>
    <t>V/IND/17/19</t>
  </si>
  <si>
    <t>Odmeny žiaci IND - 4.A</t>
  </si>
  <si>
    <t>B-02/006/009</t>
  </si>
  <si>
    <t>B-02/006/010</t>
  </si>
  <si>
    <t>B-02/006/011</t>
  </si>
  <si>
    <t>B-02/006/012</t>
  </si>
  <si>
    <t>B-02/006/013</t>
  </si>
  <si>
    <t>B-02/006/014</t>
  </si>
  <si>
    <t>B-02/006/015</t>
  </si>
  <si>
    <t>Knihy Matematika fa 20170701, LiberaTerra, s.r.o.</t>
  </si>
  <si>
    <t>Inštal.kopirky fa 2017185, CoNeT Servis s.r.o.</t>
  </si>
  <si>
    <t>Viazací stroj fa 820-17-00105, FaxCopy, a.s.</t>
  </si>
  <si>
    <t>B-02/008/005</t>
  </si>
  <si>
    <t>B-02/008/006</t>
  </si>
  <si>
    <t>B-02/008/007</t>
  </si>
  <si>
    <t>Presun - Prispevky IND chybne poukázané na účet ZRPŠ</t>
  </si>
  <si>
    <t>Presun - Členské ZRPŠ - chybne poukázané na účet IND</t>
  </si>
  <si>
    <t>Prenájom kopirka fa 120176053, Z + M servis a. s.</t>
  </si>
  <si>
    <t>B-02/009/009</t>
  </si>
  <si>
    <t>Príspevok IND 4.B 2017/2018</t>
  </si>
  <si>
    <t>B-02/009/010</t>
  </si>
  <si>
    <t>B-02/009/011</t>
  </si>
  <si>
    <t>Vrátená časť platby - nákup podium NL</t>
  </si>
  <si>
    <t>B-02/001/011</t>
  </si>
  <si>
    <t>Daň z príjmov z úroky SS</t>
  </si>
  <si>
    <t>B-02/012/010</t>
  </si>
  <si>
    <t>ZOSTATOK k 20.09.2017</t>
  </si>
  <si>
    <t>Mgr.Jendrálová</t>
  </si>
  <si>
    <t>Mgr. Šišková</t>
  </si>
  <si>
    <t>Mgr. Brajerová</t>
  </si>
  <si>
    <t>Mgr. Hollarová</t>
  </si>
  <si>
    <t>Mgr. Cpin Brajerová</t>
  </si>
  <si>
    <t>Mgr. Marcinová</t>
  </si>
  <si>
    <t>PeaDdr. Brezovská</t>
  </si>
  <si>
    <t>Mgr. Žukovská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</si>
</sst>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_S_k"/>
    <numFmt numFmtId="181" formatCode="d\.m\.yyyy"/>
    <numFmt numFmtId="182" formatCode="#,##0.00[$ -41B]* "/>
    <numFmt numFmtId="183" formatCode="#,##0.00\ _€"/>
    <numFmt numFmtId="184" formatCode="###,###,###,##0"/>
    <numFmt numFmtId="185" formatCode="###,###,###,##0.00"/>
    <numFmt numFmtId="186" formatCode="#,##0.00\ &quot;Sk&quot;"/>
    <numFmt numFmtId="187" formatCode="#,##0.00\ [$€-1]"/>
    <numFmt numFmtId="188" formatCode="#,##0.00\ &quot;€&quot;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mmm/yyyy"/>
    <numFmt numFmtId="194" formatCode="[$-41B]d\.\ mmmm\ yyyy"/>
    <numFmt numFmtId="195" formatCode="dd\.mm\.yyyy"/>
    <numFmt numFmtId="196" formatCode="#,##0.00;\-#,##0.00;\ "/>
  </numFmts>
  <fonts count="61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Arial CE"/>
      <family val="2"/>
    </font>
    <font>
      <sz val="8"/>
      <color indexed="8"/>
      <name val="Arial CE"/>
      <family val="2"/>
    </font>
    <font>
      <sz val="8"/>
      <color indexed="8"/>
      <name val="Arial Narrow CE"/>
      <family val="2"/>
    </font>
    <font>
      <b/>
      <sz val="8"/>
      <color indexed="8"/>
      <name val="Arial Narrow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Lucida Sans Unicode"/>
      <family val="2"/>
    </font>
    <font>
      <b/>
      <sz val="10"/>
      <color indexed="10"/>
      <name val="Arial CE"/>
      <family val="2"/>
    </font>
    <font>
      <sz val="8"/>
      <color indexed="30"/>
      <name val="Arial CE"/>
      <family val="2"/>
    </font>
    <font>
      <sz val="8"/>
      <color indexed="10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.5"/>
      <name val="Arial Narrow"/>
      <family val="2"/>
    </font>
    <font>
      <sz val="8.5"/>
      <color indexed="30"/>
      <name val="Arial Narrow"/>
      <family val="2"/>
    </font>
    <font>
      <sz val="8.5"/>
      <color indexed="10"/>
      <name val="Arial Narrow"/>
      <family val="2"/>
    </font>
    <font>
      <sz val="11"/>
      <color indexed="9"/>
      <name val="Lucida Sans Unicode"/>
      <family val="2"/>
    </font>
    <font>
      <b/>
      <sz val="11"/>
      <color indexed="8"/>
      <name val="Lucida Sans Unicode"/>
      <family val="2"/>
    </font>
    <font>
      <sz val="11"/>
      <color indexed="17"/>
      <name val="Lucida Sans Unicode"/>
      <family val="2"/>
    </font>
    <font>
      <sz val="11"/>
      <color indexed="20"/>
      <name val="Lucida Sans Unicode"/>
      <family val="2"/>
    </font>
    <font>
      <b/>
      <sz val="11"/>
      <color indexed="9"/>
      <name val="Lucida Sans Unicode"/>
      <family val="2"/>
    </font>
    <font>
      <b/>
      <sz val="15"/>
      <color indexed="21"/>
      <name val="Lucida Sans Unicode"/>
      <family val="2"/>
    </font>
    <font>
      <b/>
      <sz val="13"/>
      <color indexed="21"/>
      <name val="Lucida Sans Unicode"/>
      <family val="2"/>
    </font>
    <font>
      <b/>
      <sz val="11"/>
      <color indexed="21"/>
      <name val="Lucida Sans Unicode"/>
      <family val="2"/>
    </font>
    <font>
      <b/>
      <sz val="18"/>
      <color indexed="21"/>
      <name val="Lucida Sans Unicode"/>
      <family val="2"/>
    </font>
    <font>
      <sz val="11"/>
      <color indexed="60"/>
      <name val="Lucida Sans Unicode"/>
      <family val="2"/>
    </font>
    <font>
      <sz val="11"/>
      <color indexed="52"/>
      <name val="Lucida Sans Unicode"/>
      <family val="2"/>
    </font>
    <font>
      <sz val="11"/>
      <color indexed="10"/>
      <name val="Lucida Sans Unicode"/>
      <family val="2"/>
    </font>
    <font>
      <sz val="11"/>
      <color indexed="62"/>
      <name val="Lucida Sans Unicode"/>
      <family val="2"/>
    </font>
    <font>
      <b/>
      <sz val="11"/>
      <color indexed="52"/>
      <name val="Lucida Sans Unicode"/>
      <family val="2"/>
    </font>
    <font>
      <b/>
      <sz val="11"/>
      <color indexed="63"/>
      <name val="Lucida Sans Unicode"/>
      <family val="2"/>
    </font>
    <font>
      <i/>
      <sz val="11"/>
      <color indexed="23"/>
      <name val="Lucida Sans Unicode"/>
      <family val="2"/>
    </font>
    <font>
      <sz val="8.25"/>
      <color indexed="8"/>
      <name val="Arial Narrow"/>
      <family val="2"/>
    </font>
    <font>
      <sz val="11"/>
      <color theme="1"/>
      <name val="Lucida Sans Unicode"/>
      <family val="2"/>
    </font>
    <font>
      <sz val="11"/>
      <color theme="0"/>
      <name val="Lucida Sans Unicode"/>
      <family val="2"/>
    </font>
    <font>
      <b/>
      <sz val="11"/>
      <color theme="1"/>
      <name val="Lucida Sans Unicode"/>
      <family val="2"/>
    </font>
    <font>
      <sz val="11"/>
      <color rgb="FF006100"/>
      <name val="Lucida Sans Unicode"/>
      <family val="2"/>
    </font>
    <font>
      <sz val="11"/>
      <color rgb="FF9C0006"/>
      <name val="Lucida Sans Unicode"/>
      <family val="2"/>
    </font>
    <font>
      <b/>
      <sz val="11"/>
      <color theme="0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b/>
      <sz val="18"/>
      <color theme="3"/>
      <name val="Lucida Sans Unicode"/>
      <family val="2"/>
    </font>
    <font>
      <sz val="11"/>
      <color rgb="FF9C6500"/>
      <name val="Lucida Sans Unicode"/>
      <family val="2"/>
    </font>
    <font>
      <sz val="11"/>
      <color rgb="FFFA7D00"/>
      <name val="Lucida Sans Unicode"/>
      <family val="2"/>
    </font>
    <font>
      <sz val="11"/>
      <color rgb="FFFF0000"/>
      <name val="Lucida Sans Unicode"/>
      <family val="2"/>
    </font>
    <font>
      <sz val="11"/>
      <color rgb="FF3F3F76"/>
      <name val="Lucida Sans Unicode"/>
      <family val="2"/>
    </font>
    <font>
      <b/>
      <sz val="11"/>
      <color rgb="FFFA7D00"/>
      <name val="Lucida Sans Unicode"/>
      <family val="2"/>
    </font>
    <font>
      <b/>
      <sz val="11"/>
      <color rgb="FF3F3F3F"/>
      <name val="Lucida Sans Unicode"/>
      <family val="2"/>
    </font>
    <font>
      <i/>
      <sz val="11"/>
      <color rgb="FF7F7F7F"/>
      <name val="Lucida Sans Unicode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  <font>
      <sz val="8.25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</borders>
  <cellStyleXfs count="6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0" fontId="46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14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41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14" fillId="24" borderId="6" applyNumberFormat="0" applyFont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185" fontId="10" fillId="0" borderId="0" xfId="0" applyNumberFormat="1" applyFont="1" applyAlignment="1">
      <alignment horizontal="right" vertical="center"/>
    </xf>
    <xf numFmtId="188" fontId="10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/>
    </xf>
    <xf numFmtId="188" fontId="15" fillId="33" borderId="10" xfId="382" applyNumberFormat="1" applyFont="1" applyFill="1" applyBorder="1" applyAlignment="1">
      <alignment horizontal="right" vertical="center"/>
      <protection/>
    </xf>
    <xf numFmtId="188" fontId="15" fillId="33" borderId="10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0" fillId="0" borderId="11" xfId="0" applyFont="1" applyBorder="1" applyAlignment="1" quotePrefix="1">
      <alignment vertical="center"/>
    </xf>
    <xf numFmtId="188" fontId="16" fillId="34" borderId="11" xfId="0" applyNumberFormat="1" applyFont="1" applyFill="1" applyBorder="1" applyAlignment="1" applyProtection="1">
      <alignment horizontal="right" vertical="center"/>
      <protection locked="0"/>
    </xf>
    <xf numFmtId="188" fontId="17" fillId="34" borderId="11" xfId="0" applyNumberFormat="1" applyFont="1" applyFill="1" applyBorder="1" applyAlignment="1" applyProtection="1">
      <alignment horizontal="right" vertical="center"/>
      <protection locked="0"/>
    </xf>
    <xf numFmtId="188" fontId="16" fillId="35" borderId="11" xfId="0" applyNumberFormat="1" applyFont="1" applyFill="1" applyBorder="1" applyAlignment="1">
      <alignment horizontal="right" vertical="center"/>
    </xf>
    <xf numFmtId="188" fontId="17" fillId="35" borderId="11" xfId="0" applyNumberFormat="1" applyFont="1" applyFill="1" applyBorder="1" applyAlignment="1">
      <alignment horizontal="right" vertical="center"/>
    </xf>
    <xf numFmtId="188" fontId="10" fillId="35" borderId="11" xfId="0" applyNumberFormat="1" applyFont="1" applyFill="1" applyBorder="1" applyAlignment="1">
      <alignment horizontal="right" vertical="center"/>
    </xf>
    <xf numFmtId="0" fontId="10" fillId="0" borderId="12" xfId="0" applyFont="1" applyBorder="1" applyAlignment="1" quotePrefix="1">
      <alignment vertical="center"/>
    </xf>
    <xf numFmtId="0" fontId="8" fillId="0" borderId="13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4" fontId="10" fillId="0" borderId="16" xfId="0" applyNumberFormat="1" applyFont="1" applyBorder="1" applyAlignment="1">
      <alignment vertical="center"/>
    </xf>
    <xf numFmtId="183" fontId="10" fillId="0" borderId="19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3" fontId="10" fillId="0" borderId="19" xfId="0" applyNumberFormat="1" applyFont="1" applyBorder="1" applyAlignment="1">
      <alignment horizontal="right" vertical="center"/>
    </xf>
    <xf numFmtId="184" fontId="10" fillId="0" borderId="20" xfId="0" applyNumberFormat="1" applyFont="1" applyBorder="1" applyAlignment="1">
      <alignment vertical="center"/>
    </xf>
    <xf numFmtId="0" fontId="10" fillId="0" borderId="21" xfId="0" applyFont="1" applyBorder="1" applyAlignment="1" quotePrefix="1">
      <alignment vertical="center"/>
    </xf>
    <xf numFmtId="188" fontId="17" fillId="35" borderId="21" xfId="0" applyNumberFormat="1" applyFont="1" applyFill="1" applyBorder="1" applyAlignment="1">
      <alignment horizontal="right" vertical="center"/>
    </xf>
    <xf numFmtId="184" fontId="10" fillId="0" borderId="22" xfId="0" applyNumberFormat="1" applyFont="1" applyBorder="1" applyAlignment="1">
      <alignment vertical="center"/>
    </xf>
    <xf numFmtId="188" fontId="16" fillId="34" borderId="12" xfId="0" applyNumberFormat="1" applyFont="1" applyFill="1" applyBorder="1" applyAlignment="1" applyProtection="1">
      <alignment horizontal="right" vertical="center"/>
      <protection locked="0"/>
    </xf>
    <xf numFmtId="188" fontId="17" fillId="34" borderId="12" xfId="0" applyNumberFormat="1" applyFont="1" applyFill="1" applyBorder="1" applyAlignment="1" applyProtection="1">
      <alignment horizontal="right" vertical="center"/>
      <protection locked="0"/>
    </xf>
    <xf numFmtId="188" fontId="16" fillId="35" borderId="12" xfId="0" applyNumberFormat="1" applyFont="1" applyFill="1" applyBorder="1" applyAlignment="1">
      <alignment horizontal="right" vertical="center"/>
    </xf>
    <xf numFmtId="188" fontId="17" fillId="35" borderId="12" xfId="0" applyNumberFormat="1" applyFont="1" applyFill="1" applyBorder="1" applyAlignment="1">
      <alignment horizontal="right" vertical="center"/>
    </xf>
    <xf numFmtId="188" fontId="10" fillId="35" borderId="12" xfId="0" applyNumberFormat="1" applyFont="1" applyFill="1" applyBorder="1" applyAlignment="1">
      <alignment horizontal="right" vertical="center"/>
    </xf>
    <xf numFmtId="188" fontId="16" fillId="34" borderId="21" xfId="0" applyNumberFormat="1" applyFont="1" applyFill="1" applyBorder="1" applyAlignment="1" applyProtection="1">
      <alignment horizontal="right" vertical="center"/>
      <protection locked="0"/>
    </xf>
    <xf numFmtId="188" fontId="17" fillId="34" borderId="21" xfId="0" applyNumberFormat="1" applyFont="1" applyFill="1" applyBorder="1" applyAlignment="1" applyProtection="1">
      <alignment horizontal="right" vertical="center"/>
      <protection locked="0"/>
    </xf>
    <xf numFmtId="188" fontId="16" fillId="35" borderId="21" xfId="0" applyNumberFormat="1" applyFont="1" applyFill="1" applyBorder="1" applyAlignment="1">
      <alignment horizontal="right" vertical="center"/>
    </xf>
    <xf numFmtId="183" fontId="10" fillId="0" borderId="2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188" fontId="5" fillId="34" borderId="25" xfId="0" applyNumberFormat="1" applyFont="1" applyFill="1" applyBorder="1" applyAlignment="1">
      <alignment horizontal="center" vertical="center"/>
    </xf>
    <xf numFmtId="188" fontId="5" fillId="34" borderId="26" xfId="0" applyNumberFormat="1" applyFont="1" applyFill="1" applyBorder="1" applyAlignment="1">
      <alignment horizontal="center" vertical="center"/>
    </xf>
    <xf numFmtId="188" fontId="8" fillId="34" borderId="26" xfId="0" applyNumberFormat="1" applyFont="1" applyFill="1" applyBorder="1" applyAlignment="1">
      <alignment horizontal="center" vertical="center"/>
    </xf>
    <xf numFmtId="188" fontId="5" fillId="35" borderId="26" xfId="0" applyNumberFormat="1" applyFont="1" applyFill="1" applyBorder="1" applyAlignment="1">
      <alignment horizontal="center" vertical="center"/>
    </xf>
    <xf numFmtId="188" fontId="8" fillId="35" borderId="2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0" fillId="0" borderId="11" xfId="0" applyFont="1" applyBorder="1" applyAlignment="1" quotePrefix="1">
      <alignment vertical="center"/>
    </xf>
    <xf numFmtId="188" fontId="4" fillId="0" borderId="0" xfId="0" applyNumberFormat="1" applyFont="1" applyAlignment="1">
      <alignment horizontal="left" vertical="center"/>
    </xf>
    <xf numFmtId="188" fontId="0" fillId="0" borderId="0" xfId="0" applyNumberFormat="1" applyAlignment="1">
      <alignment vertical="center"/>
    </xf>
    <xf numFmtId="188" fontId="10" fillId="34" borderId="11" xfId="0" applyNumberFormat="1" applyFont="1" applyFill="1" applyBorder="1" applyAlignment="1">
      <alignment horizontal="center" vertical="center"/>
    </xf>
    <xf numFmtId="188" fontId="9" fillId="34" borderId="11" xfId="0" applyNumberFormat="1" applyFont="1" applyFill="1" applyBorder="1" applyAlignment="1">
      <alignment horizontal="center" vertical="center"/>
    </xf>
    <xf numFmtId="188" fontId="8" fillId="34" borderId="15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 vertical="center"/>
    </xf>
    <xf numFmtId="188" fontId="0" fillId="0" borderId="0" xfId="0" applyNumberFormat="1" applyAlignment="1">
      <alignment/>
    </xf>
    <xf numFmtId="14" fontId="10" fillId="0" borderId="11" xfId="0" applyNumberFormat="1" applyFont="1" applyBorder="1" applyAlignment="1" quotePrefix="1">
      <alignment vertical="center"/>
    </xf>
    <xf numFmtId="183" fontId="10" fillId="0" borderId="2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0" fillId="0" borderId="12" xfId="0" applyNumberFormat="1" applyFont="1" applyBorder="1" applyAlignment="1" quotePrefix="1">
      <alignment vertical="center"/>
    </xf>
    <xf numFmtId="188" fontId="10" fillId="34" borderId="1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188" fontId="10" fillId="34" borderId="11" xfId="0" applyNumberFormat="1" applyFont="1" applyFill="1" applyBorder="1" applyAlignment="1" applyProtection="1">
      <alignment horizontal="right" vertical="center"/>
      <protection/>
    </xf>
    <xf numFmtId="188" fontId="10" fillId="34" borderId="30" xfId="0" applyNumberFormat="1" applyFont="1" applyFill="1" applyBorder="1" applyAlignment="1" applyProtection="1">
      <alignment horizontal="right" vertical="center"/>
      <protection/>
    </xf>
    <xf numFmtId="188" fontId="10" fillId="35" borderId="30" xfId="0" applyNumberFormat="1" applyFont="1" applyFill="1" applyBorder="1" applyAlignment="1">
      <alignment horizontal="right" vertical="center"/>
    </xf>
    <xf numFmtId="14" fontId="4" fillId="0" borderId="21" xfId="398" applyNumberFormat="1" applyFont="1" applyBorder="1">
      <alignment/>
      <protection/>
    </xf>
    <xf numFmtId="0" fontId="4" fillId="0" borderId="11" xfId="398" applyFont="1" applyBorder="1">
      <alignment/>
      <protection/>
    </xf>
    <xf numFmtId="14" fontId="4" fillId="0" borderId="11" xfId="398" applyNumberFormat="1" applyFont="1" applyBorder="1">
      <alignment/>
      <protection/>
    </xf>
    <xf numFmtId="0" fontId="4" fillId="0" borderId="11" xfId="399" applyFont="1" applyBorder="1">
      <alignment/>
      <protection/>
    </xf>
    <xf numFmtId="0" fontId="10" fillId="0" borderId="12" xfId="0" applyFont="1" applyBorder="1" applyAlignment="1" quotePrefix="1">
      <alignment vertical="center"/>
    </xf>
    <xf numFmtId="0" fontId="4" fillId="0" borderId="21" xfId="399" applyFont="1" applyBorder="1">
      <alignment/>
      <protection/>
    </xf>
    <xf numFmtId="0" fontId="4" fillId="0" borderId="21" xfId="398" applyFont="1" applyBorder="1">
      <alignment/>
      <protection/>
    </xf>
    <xf numFmtId="14" fontId="4" fillId="0" borderId="12" xfId="401" applyNumberFormat="1" applyFont="1" applyBorder="1">
      <alignment/>
      <protection/>
    </xf>
    <xf numFmtId="188" fontId="10" fillId="35" borderId="21" xfId="0" applyNumberFormat="1" applyFont="1" applyFill="1" applyBorder="1" applyAlignment="1">
      <alignment horizontal="right" vertical="center"/>
    </xf>
    <xf numFmtId="14" fontId="4" fillId="0" borderId="11" xfId="401" applyNumberFormat="1" applyFont="1" applyBorder="1">
      <alignment/>
      <protection/>
    </xf>
    <xf numFmtId="0" fontId="4" fillId="0" borderId="11" xfId="401" applyFont="1" applyBorder="1">
      <alignment/>
      <protection/>
    </xf>
    <xf numFmtId="188" fontId="10" fillId="34" borderId="21" xfId="0" applyNumberFormat="1" applyFont="1" applyFill="1" applyBorder="1" applyAlignment="1" applyProtection="1">
      <alignment horizontal="right" vertical="center"/>
      <protection/>
    </xf>
    <xf numFmtId="0" fontId="4" fillId="0" borderId="21" xfId="401" applyFont="1" applyBorder="1">
      <alignment/>
      <protection/>
    </xf>
    <xf numFmtId="14" fontId="4" fillId="0" borderId="21" xfId="401" applyNumberFormat="1" applyFont="1" applyBorder="1">
      <alignment/>
      <protection/>
    </xf>
    <xf numFmtId="0" fontId="4" fillId="0" borderId="12" xfId="401" applyFont="1" applyBorder="1">
      <alignment/>
      <protection/>
    </xf>
    <xf numFmtId="14" fontId="4" fillId="0" borderId="0" xfId="0" applyNumberFormat="1" applyFont="1" applyAlignment="1">
      <alignment horizontal="left" vertical="center"/>
    </xf>
    <xf numFmtId="14" fontId="11" fillId="0" borderId="11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vertical="center"/>
    </xf>
    <xf numFmtId="14" fontId="6" fillId="0" borderId="26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 quotePrefix="1">
      <alignment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184" fontId="10" fillId="0" borderId="31" xfId="0" applyNumberFormat="1" applyFont="1" applyBorder="1" applyAlignment="1">
      <alignment vertical="center"/>
    </xf>
    <xf numFmtId="14" fontId="4" fillId="0" borderId="32" xfId="401" applyNumberFormat="1" applyFont="1" applyBorder="1">
      <alignment/>
      <protection/>
    </xf>
    <xf numFmtId="0" fontId="4" fillId="0" borderId="32" xfId="401" applyFont="1" applyBorder="1">
      <alignment/>
      <protection/>
    </xf>
    <xf numFmtId="188" fontId="16" fillId="34" borderId="33" xfId="0" applyNumberFormat="1" applyFont="1" applyFill="1" applyBorder="1" applyAlignment="1" applyProtection="1">
      <alignment horizontal="right" vertical="center"/>
      <protection locked="0"/>
    </xf>
    <xf numFmtId="188" fontId="17" fillId="34" borderId="33" xfId="0" applyNumberFormat="1" applyFont="1" applyFill="1" applyBorder="1" applyAlignment="1" applyProtection="1">
      <alignment horizontal="right" vertical="center"/>
      <protection locked="0"/>
    </xf>
    <xf numFmtId="188" fontId="10" fillId="34" borderId="33" xfId="0" applyNumberFormat="1" applyFont="1" applyFill="1" applyBorder="1" applyAlignment="1" applyProtection="1">
      <alignment horizontal="right" vertical="center"/>
      <protection/>
    </xf>
    <xf numFmtId="188" fontId="16" fillId="35" borderId="33" xfId="0" applyNumberFormat="1" applyFont="1" applyFill="1" applyBorder="1" applyAlignment="1">
      <alignment horizontal="right" vertical="center"/>
    </xf>
    <xf numFmtId="188" fontId="17" fillId="35" borderId="33" xfId="0" applyNumberFormat="1" applyFont="1" applyFill="1" applyBorder="1" applyAlignment="1">
      <alignment horizontal="right" vertical="center"/>
    </xf>
    <xf numFmtId="188" fontId="10" fillId="35" borderId="33" xfId="0" applyNumberFormat="1" applyFont="1" applyFill="1" applyBorder="1" applyAlignment="1">
      <alignment horizontal="right" vertical="center"/>
    </xf>
    <xf numFmtId="183" fontId="10" fillId="0" borderId="34" xfId="0" applyNumberFormat="1" applyFont="1" applyBorder="1" applyAlignment="1">
      <alignment horizontal="right" vertical="center"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14" fontId="4" fillId="0" borderId="21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12" xfId="372" applyFont="1" applyBorder="1">
      <alignment/>
      <protection/>
    </xf>
    <xf numFmtId="0" fontId="4" fillId="0" borderId="11" xfId="372" applyFont="1" applyBorder="1">
      <alignment/>
      <protection/>
    </xf>
    <xf numFmtId="0" fontId="4" fillId="0" borderId="11" xfId="403" applyFont="1" applyBorder="1">
      <alignment/>
      <protection/>
    </xf>
    <xf numFmtId="0" fontId="4" fillId="0" borderId="21" xfId="372" applyFont="1" applyBorder="1">
      <alignment/>
      <protection/>
    </xf>
    <xf numFmtId="0" fontId="4" fillId="0" borderId="12" xfId="403" applyFont="1" applyBorder="1">
      <alignment/>
      <protection/>
    </xf>
    <xf numFmtId="14" fontId="4" fillId="0" borderId="11" xfId="403" applyNumberFormat="1" applyFont="1" applyBorder="1">
      <alignment/>
      <protection/>
    </xf>
    <xf numFmtId="0" fontId="4" fillId="0" borderId="21" xfId="403" applyFont="1" applyBorder="1">
      <alignment/>
      <protection/>
    </xf>
    <xf numFmtId="14" fontId="4" fillId="0" borderId="12" xfId="403" applyNumberFormat="1" applyFont="1" applyBorder="1">
      <alignment/>
      <protection/>
    </xf>
    <xf numFmtId="14" fontId="4" fillId="0" borderId="21" xfId="403" applyNumberFormat="1" applyFont="1" applyBorder="1">
      <alignment/>
      <protection/>
    </xf>
    <xf numFmtId="0" fontId="4" fillId="0" borderId="12" xfId="375" applyFont="1" applyBorder="1">
      <alignment/>
      <protection/>
    </xf>
    <xf numFmtId="14" fontId="4" fillId="0" borderId="12" xfId="375" applyNumberFormat="1" applyFont="1" applyBorder="1">
      <alignment/>
      <protection/>
    </xf>
    <xf numFmtId="0" fontId="4" fillId="0" borderId="11" xfId="375" applyFont="1" applyBorder="1">
      <alignment/>
      <protection/>
    </xf>
    <xf numFmtId="14" fontId="4" fillId="0" borderId="11" xfId="375" applyNumberFormat="1" applyFont="1" applyBorder="1">
      <alignment/>
      <protection/>
    </xf>
    <xf numFmtId="0" fontId="4" fillId="0" borderId="21" xfId="375" applyFont="1" applyBorder="1">
      <alignment/>
      <protection/>
    </xf>
    <xf numFmtId="14" fontId="4" fillId="0" borderId="21" xfId="375" applyNumberFormat="1" applyFont="1" applyBorder="1">
      <alignment/>
      <protection/>
    </xf>
    <xf numFmtId="14" fontId="4" fillId="0" borderId="11" xfId="379" applyNumberFormat="1" applyFont="1" applyBorder="1">
      <alignment/>
      <protection/>
    </xf>
    <xf numFmtId="0" fontId="4" fillId="0" borderId="11" xfId="379" applyFont="1" applyBorder="1">
      <alignment/>
      <protection/>
    </xf>
    <xf numFmtId="183" fontId="10" fillId="0" borderId="11" xfId="0" applyNumberFormat="1" applyFont="1" applyBorder="1" applyAlignment="1">
      <alignment horizontal="right" vertical="center"/>
    </xf>
    <xf numFmtId="0" fontId="4" fillId="0" borderId="0" xfId="378" applyFont="1">
      <alignment/>
      <protection/>
    </xf>
    <xf numFmtId="184" fontId="10" fillId="0" borderId="11" xfId="0" applyNumberFormat="1" applyFont="1" applyBorder="1" applyAlignment="1">
      <alignment vertical="center"/>
    </xf>
    <xf numFmtId="14" fontId="4" fillId="0" borderId="33" xfId="403" applyNumberFormat="1" applyFont="1" applyBorder="1">
      <alignment/>
      <protection/>
    </xf>
    <xf numFmtId="0" fontId="4" fillId="0" borderId="33" xfId="372" applyFont="1" applyBorder="1">
      <alignment/>
      <protection/>
    </xf>
    <xf numFmtId="0" fontId="4" fillId="0" borderId="11" xfId="378" applyFont="1" applyBorder="1">
      <alignment/>
      <protection/>
    </xf>
    <xf numFmtId="184" fontId="10" fillId="0" borderId="12" xfId="0" applyNumberFormat="1" applyFont="1" applyBorder="1" applyAlignment="1">
      <alignment vertical="center"/>
    </xf>
    <xf numFmtId="0" fontId="4" fillId="0" borderId="12" xfId="378" applyFont="1" applyBorder="1">
      <alignment/>
      <protection/>
    </xf>
    <xf numFmtId="183" fontId="10" fillId="0" borderId="12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vertical="center"/>
    </xf>
    <xf numFmtId="0" fontId="4" fillId="0" borderId="21" xfId="378" applyFont="1" applyBorder="1">
      <alignment/>
      <protection/>
    </xf>
    <xf numFmtId="183" fontId="10" fillId="0" borderId="21" xfId="0" applyNumberFormat="1" applyFont="1" applyBorder="1" applyAlignment="1">
      <alignment horizontal="right" vertical="center"/>
    </xf>
    <xf numFmtId="14" fontId="4" fillId="0" borderId="12" xfId="379" applyNumberFormat="1" applyFont="1" applyBorder="1">
      <alignment/>
      <protection/>
    </xf>
    <xf numFmtId="0" fontId="4" fillId="0" borderId="12" xfId="379" applyFont="1" applyBorder="1">
      <alignment/>
      <protection/>
    </xf>
    <xf numFmtId="14" fontId="4" fillId="0" borderId="21" xfId="379" applyNumberFormat="1" applyFont="1" applyBorder="1">
      <alignment/>
      <protection/>
    </xf>
    <xf numFmtId="0" fontId="4" fillId="0" borderId="21" xfId="379" applyFont="1" applyBorder="1">
      <alignment/>
      <protection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0" xfId="378" applyFont="1" applyBorder="1">
      <alignment/>
      <protection/>
    </xf>
    <xf numFmtId="188" fontId="10" fillId="34" borderId="35" xfId="0" applyNumberFormat="1" applyFont="1" applyFill="1" applyBorder="1" applyAlignment="1" applyProtection="1">
      <alignment horizontal="right" vertical="center"/>
      <protection/>
    </xf>
    <xf numFmtId="0" fontId="4" fillId="0" borderId="12" xfId="381" applyFont="1" applyBorder="1">
      <alignment/>
      <protection/>
    </xf>
    <xf numFmtId="0" fontId="4" fillId="0" borderId="21" xfId="381" applyFont="1" applyBorder="1">
      <alignment/>
      <protection/>
    </xf>
    <xf numFmtId="14" fontId="4" fillId="0" borderId="12" xfId="381" applyNumberFormat="1" applyFont="1" applyBorder="1">
      <alignment/>
      <protection/>
    </xf>
    <xf numFmtId="0" fontId="4" fillId="0" borderId="35" xfId="381" applyFont="1" applyBorder="1">
      <alignment/>
      <protection/>
    </xf>
    <xf numFmtId="188" fontId="10" fillId="35" borderId="35" xfId="0" applyNumberFormat="1" applyFont="1" applyFill="1" applyBorder="1" applyAlignment="1">
      <alignment horizontal="right" vertical="center"/>
    </xf>
    <xf numFmtId="14" fontId="4" fillId="0" borderId="11" xfId="381" applyNumberFormat="1" applyFont="1" applyBorder="1">
      <alignment/>
      <protection/>
    </xf>
    <xf numFmtId="14" fontId="4" fillId="0" borderId="35" xfId="381" applyNumberFormat="1" applyFont="1" applyBorder="1">
      <alignment/>
      <protection/>
    </xf>
    <xf numFmtId="188" fontId="17" fillId="34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11" xfId="381" applyFont="1" applyBorder="1">
      <alignment/>
      <protection/>
    </xf>
    <xf numFmtId="188" fontId="17" fillId="35" borderId="35" xfId="0" applyNumberFormat="1" applyFont="1" applyFill="1" applyBorder="1" applyAlignment="1">
      <alignment horizontal="right" vertical="center"/>
    </xf>
    <xf numFmtId="14" fontId="4" fillId="0" borderId="21" xfId="381" applyNumberFormat="1" applyFont="1" applyBorder="1">
      <alignment/>
      <protection/>
    </xf>
    <xf numFmtId="188" fontId="16" fillId="34" borderId="35" xfId="0" applyNumberFormat="1" applyFont="1" applyFill="1" applyBorder="1" applyAlignment="1" applyProtection="1">
      <alignment horizontal="right" vertical="center"/>
      <protection locked="0"/>
    </xf>
    <xf numFmtId="183" fontId="10" fillId="0" borderId="36" xfId="0" applyNumberFormat="1" applyFont="1" applyBorder="1" applyAlignment="1">
      <alignment horizontal="right" vertical="center"/>
    </xf>
    <xf numFmtId="188" fontId="16" fillId="35" borderId="35" xfId="0" applyNumberFormat="1" applyFont="1" applyFill="1" applyBorder="1" applyAlignment="1">
      <alignment horizontal="right" vertical="center"/>
    </xf>
    <xf numFmtId="184" fontId="10" fillId="0" borderId="37" xfId="0" applyNumberFormat="1" applyFont="1" applyBorder="1" applyAlignment="1">
      <alignment vertical="center"/>
    </xf>
    <xf numFmtId="0" fontId="4" fillId="0" borderId="12" xfId="383" applyFont="1" applyBorder="1">
      <alignment/>
      <protection/>
    </xf>
    <xf numFmtId="14" fontId="4" fillId="0" borderId="12" xfId="383" applyNumberFormat="1" applyFont="1" applyBorder="1">
      <alignment/>
      <protection/>
    </xf>
    <xf numFmtId="0" fontId="4" fillId="0" borderId="11" xfId="383" applyFont="1" applyBorder="1">
      <alignment/>
      <protection/>
    </xf>
    <xf numFmtId="14" fontId="4" fillId="0" borderId="11" xfId="383" applyNumberFormat="1" applyFont="1" applyBorder="1">
      <alignment/>
      <protection/>
    </xf>
    <xf numFmtId="14" fontId="4" fillId="0" borderId="21" xfId="383" applyNumberFormat="1" applyFont="1" applyBorder="1">
      <alignment/>
      <protection/>
    </xf>
    <xf numFmtId="0" fontId="4" fillId="0" borderId="21" xfId="383" applyFont="1" applyBorder="1">
      <alignment/>
      <protection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88" fontId="10" fillId="34" borderId="12" xfId="0" applyNumberFormat="1" applyFont="1" applyFill="1" applyBorder="1" applyAlignment="1" applyProtection="1">
      <alignment horizontal="right" vertical="center"/>
      <protection/>
    </xf>
    <xf numFmtId="188" fontId="10" fillId="35" borderId="12" xfId="0" applyNumberFormat="1" applyFont="1" applyFill="1" applyBorder="1" applyAlignment="1">
      <alignment horizontal="right" vertical="center"/>
    </xf>
    <xf numFmtId="188" fontId="10" fillId="34" borderId="11" xfId="0" applyNumberFormat="1" applyFont="1" applyFill="1" applyBorder="1" applyAlignment="1" applyProtection="1">
      <alignment horizontal="right" vertical="center"/>
      <protection/>
    </xf>
    <xf numFmtId="188" fontId="10" fillId="35" borderId="11" xfId="0" applyNumberFormat="1" applyFont="1" applyFill="1" applyBorder="1" applyAlignment="1">
      <alignment horizontal="right" vertical="center"/>
    </xf>
    <xf numFmtId="188" fontId="10" fillId="34" borderId="21" xfId="0" applyNumberFormat="1" applyFont="1" applyFill="1" applyBorder="1" applyAlignment="1" applyProtection="1">
      <alignment horizontal="right" vertical="center"/>
      <protection/>
    </xf>
    <xf numFmtId="188" fontId="10" fillId="35" borderId="21" xfId="0" applyNumberFormat="1" applyFont="1" applyFill="1" applyBorder="1" applyAlignment="1">
      <alignment horizontal="right" vertical="center"/>
    </xf>
    <xf numFmtId="184" fontId="10" fillId="0" borderId="20" xfId="0" applyNumberFormat="1" applyFont="1" applyBorder="1" applyAlignment="1">
      <alignment vertical="center"/>
    </xf>
    <xf numFmtId="184" fontId="10" fillId="0" borderId="16" xfId="0" applyNumberFormat="1" applyFont="1" applyBorder="1" applyAlignment="1">
      <alignment vertical="center"/>
    </xf>
    <xf numFmtId="184" fontId="10" fillId="0" borderId="22" xfId="0" applyNumberFormat="1" applyFont="1" applyBorder="1" applyAlignment="1">
      <alignment vertical="center"/>
    </xf>
    <xf numFmtId="0" fontId="18" fillId="0" borderId="11" xfId="384" applyFont="1" applyBorder="1">
      <alignment/>
      <protection/>
    </xf>
    <xf numFmtId="14" fontId="18" fillId="0" borderId="11" xfId="384" applyNumberFormat="1" applyFont="1" applyBorder="1">
      <alignment/>
      <protection/>
    </xf>
    <xf numFmtId="184" fontId="10" fillId="0" borderId="38" xfId="0" applyNumberFormat="1" applyFont="1" applyBorder="1" applyAlignment="1">
      <alignment vertical="center"/>
    </xf>
    <xf numFmtId="14" fontId="18" fillId="0" borderId="32" xfId="384" applyNumberFormat="1" applyFont="1" applyBorder="1">
      <alignment/>
      <protection/>
    </xf>
    <xf numFmtId="0" fontId="18" fillId="0" borderId="32" xfId="384" applyFont="1" applyBorder="1">
      <alignment/>
      <protection/>
    </xf>
    <xf numFmtId="188" fontId="16" fillId="34" borderId="32" xfId="0" applyNumberFormat="1" applyFont="1" applyFill="1" applyBorder="1" applyAlignment="1" applyProtection="1">
      <alignment horizontal="right" vertical="center"/>
      <protection locked="0"/>
    </xf>
    <xf numFmtId="188" fontId="17" fillId="34" borderId="32" xfId="0" applyNumberFormat="1" applyFont="1" applyFill="1" applyBorder="1" applyAlignment="1" applyProtection="1">
      <alignment horizontal="right" vertical="center"/>
      <protection locked="0"/>
    </xf>
    <xf numFmtId="188" fontId="10" fillId="34" borderId="32" xfId="0" applyNumberFormat="1" applyFont="1" applyFill="1" applyBorder="1" applyAlignment="1" applyProtection="1">
      <alignment horizontal="right" vertical="center"/>
      <protection/>
    </xf>
    <xf numFmtId="188" fontId="16" fillId="35" borderId="32" xfId="0" applyNumberFormat="1" applyFont="1" applyFill="1" applyBorder="1" applyAlignment="1">
      <alignment horizontal="right" vertical="center"/>
    </xf>
    <xf numFmtId="188" fontId="17" fillId="35" borderId="32" xfId="0" applyNumberFormat="1" applyFont="1" applyFill="1" applyBorder="1" applyAlignment="1">
      <alignment horizontal="right" vertical="center"/>
    </xf>
    <xf numFmtId="188" fontId="10" fillId="35" borderId="32" xfId="0" applyNumberFormat="1" applyFont="1" applyFill="1" applyBorder="1" applyAlignment="1">
      <alignment horizontal="right" vertical="center"/>
    </xf>
    <xf numFmtId="183" fontId="10" fillId="0" borderId="39" xfId="0" applyNumberFormat="1" applyFont="1" applyBorder="1" applyAlignment="1">
      <alignment horizontal="right" vertical="center"/>
    </xf>
    <xf numFmtId="14" fontId="58" fillId="0" borderId="11" xfId="386" applyNumberFormat="1" applyFont="1" applyBorder="1">
      <alignment/>
      <protection/>
    </xf>
    <xf numFmtId="0" fontId="58" fillId="0" borderId="11" xfId="386" applyFont="1" applyBorder="1">
      <alignment/>
      <protection/>
    </xf>
    <xf numFmtId="14" fontId="58" fillId="0" borderId="21" xfId="386" applyNumberFormat="1" applyFont="1" applyBorder="1">
      <alignment/>
      <protection/>
    </xf>
    <xf numFmtId="0" fontId="58" fillId="0" borderId="21" xfId="386" applyFont="1" applyBorder="1">
      <alignment/>
      <protection/>
    </xf>
    <xf numFmtId="184" fontId="10" fillId="0" borderId="31" xfId="0" applyNumberFormat="1" applyFont="1" applyBorder="1" applyAlignment="1">
      <alignment vertical="center"/>
    </xf>
    <xf numFmtId="14" fontId="58" fillId="0" borderId="12" xfId="386" applyNumberFormat="1" applyFont="1" applyBorder="1">
      <alignment/>
      <protection/>
    </xf>
    <xf numFmtId="0" fontId="58" fillId="0" borderId="12" xfId="386" applyFont="1" applyBorder="1">
      <alignment/>
      <protection/>
    </xf>
    <xf numFmtId="184" fontId="10" fillId="0" borderId="17" xfId="0" applyNumberFormat="1" applyFont="1" applyBorder="1" applyAlignment="1">
      <alignment vertical="center"/>
    </xf>
    <xf numFmtId="14" fontId="58" fillId="0" borderId="15" xfId="386" applyNumberFormat="1" applyFont="1" applyBorder="1">
      <alignment/>
      <protection/>
    </xf>
    <xf numFmtId="0" fontId="58" fillId="0" borderId="15" xfId="386" applyFont="1" applyBorder="1">
      <alignment/>
      <protection/>
    </xf>
    <xf numFmtId="188" fontId="16" fillId="34" borderId="15" xfId="0" applyNumberFormat="1" applyFont="1" applyFill="1" applyBorder="1" applyAlignment="1" applyProtection="1">
      <alignment horizontal="right" vertical="center"/>
      <protection locked="0"/>
    </xf>
    <xf numFmtId="188" fontId="17" fillId="34" borderId="15" xfId="0" applyNumberFormat="1" applyFont="1" applyFill="1" applyBorder="1" applyAlignment="1" applyProtection="1">
      <alignment horizontal="right" vertical="center"/>
      <protection locked="0"/>
    </xf>
    <xf numFmtId="188" fontId="10" fillId="34" borderId="15" xfId="0" applyNumberFormat="1" applyFont="1" applyFill="1" applyBorder="1" applyAlignment="1" applyProtection="1">
      <alignment horizontal="right" vertical="center"/>
      <protection/>
    </xf>
    <xf numFmtId="188" fontId="16" fillId="35" borderId="15" xfId="0" applyNumberFormat="1" applyFont="1" applyFill="1" applyBorder="1" applyAlignment="1">
      <alignment horizontal="right" vertical="center"/>
    </xf>
    <xf numFmtId="188" fontId="17" fillId="35" borderId="15" xfId="0" applyNumberFormat="1" applyFont="1" applyFill="1" applyBorder="1" applyAlignment="1">
      <alignment horizontal="right" vertical="center"/>
    </xf>
    <xf numFmtId="188" fontId="10" fillId="35" borderId="15" xfId="0" applyNumberFormat="1" applyFont="1" applyFill="1" applyBorder="1" applyAlignment="1">
      <alignment horizontal="right" vertical="center"/>
    </xf>
    <xf numFmtId="183" fontId="10" fillId="0" borderId="18" xfId="0" applyNumberFormat="1" applyFont="1" applyBorder="1" applyAlignment="1">
      <alignment horizontal="right" vertical="center"/>
    </xf>
    <xf numFmtId="14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14" fontId="59" fillId="0" borderId="11" xfId="388" applyNumberFormat="1" applyFont="1" applyBorder="1">
      <alignment/>
      <protection/>
    </xf>
    <xf numFmtId="0" fontId="59" fillId="0" borderId="11" xfId="388" applyFont="1" applyBorder="1">
      <alignment/>
      <protection/>
    </xf>
    <xf numFmtId="0" fontId="8" fillId="0" borderId="40" xfId="0" applyFont="1" applyBorder="1" applyAlignment="1">
      <alignment horizontal="left" vertical="center"/>
    </xf>
    <xf numFmtId="14" fontId="6" fillId="0" borderId="41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188" fontId="5" fillId="34" borderId="43" xfId="0" applyNumberFormat="1" applyFont="1" applyFill="1" applyBorder="1" applyAlignment="1">
      <alignment horizontal="center" vertical="center"/>
    </xf>
    <xf numFmtId="188" fontId="5" fillId="34" borderId="41" xfId="0" applyNumberFormat="1" applyFont="1" applyFill="1" applyBorder="1" applyAlignment="1">
      <alignment horizontal="center" vertical="center"/>
    </xf>
    <xf numFmtId="188" fontId="8" fillId="34" borderId="41" xfId="0" applyNumberFormat="1" applyFont="1" applyFill="1" applyBorder="1" applyAlignment="1">
      <alignment horizontal="center" vertical="center"/>
    </xf>
    <xf numFmtId="188" fontId="5" fillId="35" borderId="41" xfId="0" applyNumberFormat="1" applyFont="1" applyFill="1" applyBorder="1" applyAlignment="1">
      <alignment horizontal="center" vertical="center"/>
    </xf>
    <xf numFmtId="188" fontId="8" fillId="35" borderId="41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4" fontId="59" fillId="0" borderId="12" xfId="388" applyNumberFormat="1" applyFont="1" applyBorder="1">
      <alignment/>
      <protection/>
    </xf>
    <xf numFmtId="0" fontId="59" fillId="0" borderId="12" xfId="388" applyFont="1" applyBorder="1">
      <alignment/>
      <protection/>
    </xf>
    <xf numFmtId="14" fontId="59" fillId="0" borderId="21" xfId="388" applyNumberFormat="1" applyFont="1" applyBorder="1">
      <alignment/>
      <protection/>
    </xf>
    <xf numFmtId="0" fontId="59" fillId="0" borderId="21" xfId="388" applyFont="1" applyBorder="1">
      <alignment/>
      <protection/>
    </xf>
    <xf numFmtId="14" fontId="59" fillId="0" borderId="32" xfId="388" applyNumberFormat="1" applyFont="1" applyBorder="1">
      <alignment/>
      <protection/>
    </xf>
    <xf numFmtId="0" fontId="59" fillId="0" borderId="32" xfId="388" applyFont="1" applyBorder="1">
      <alignment/>
      <protection/>
    </xf>
    <xf numFmtId="14" fontId="59" fillId="0" borderId="11" xfId="389" applyNumberFormat="1" applyFont="1" applyBorder="1">
      <alignment/>
      <protection/>
    </xf>
    <xf numFmtId="0" fontId="59" fillId="0" borderId="11" xfId="389" applyFont="1" applyBorder="1">
      <alignment/>
      <protection/>
    </xf>
    <xf numFmtId="14" fontId="59" fillId="0" borderId="12" xfId="389" applyNumberFormat="1" applyFont="1" applyBorder="1">
      <alignment/>
      <protection/>
    </xf>
    <xf numFmtId="0" fontId="59" fillId="0" borderId="12" xfId="389" applyFont="1" applyBorder="1">
      <alignment/>
      <protection/>
    </xf>
    <xf numFmtId="184" fontId="10" fillId="0" borderId="37" xfId="0" applyNumberFormat="1" applyFont="1" applyBorder="1" applyAlignment="1">
      <alignment vertical="center"/>
    </xf>
    <xf numFmtId="14" fontId="59" fillId="0" borderId="35" xfId="388" applyNumberFormat="1" applyFont="1" applyBorder="1">
      <alignment/>
      <protection/>
    </xf>
    <xf numFmtId="0" fontId="59" fillId="0" borderId="35" xfId="388" applyFont="1" applyBorder="1">
      <alignment/>
      <protection/>
    </xf>
    <xf numFmtId="188" fontId="10" fillId="34" borderId="35" xfId="0" applyNumberFormat="1" applyFont="1" applyFill="1" applyBorder="1" applyAlignment="1" applyProtection="1">
      <alignment horizontal="right" vertical="center"/>
      <protection/>
    </xf>
    <xf numFmtId="188" fontId="10" fillId="35" borderId="35" xfId="0" applyNumberFormat="1" applyFont="1" applyFill="1" applyBorder="1" applyAlignment="1">
      <alignment horizontal="right" vertical="center"/>
    </xf>
    <xf numFmtId="14" fontId="59" fillId="0" borderId="21" xfId="389" applyNumberFormat="1" applyFont="1" applyBorder="1">
      <alignment/>
      <protection/>
    </xf>
    <xf numFmtId="0" fontId="59" fillId="0" borderId="21" xfId="389" applyFont="1" applyBorder="1">
      <alignment/>
      <protection/>
    </xf>
    <xf numFmtId="14" fontId="59" fillId="0" borderId="35" xfId="389" applyNumberFormat="1" applyFont="1" applyBorder="1">
      <alignment/>
      <protection/>
    </xf>
    <xf numFmtId="0" fontId="59" fillId="0" borderId="35" xfId="389" applyFont="1" applyBorder="1">
      <alignment/>
      <protection/>
    </xf>
    <xf numFmtId="1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1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14" fontId="19" fillId="0" borderId="32" xfId="0" applyNumberFormat="1" applyFont="1" applyBorder="1" applyAlignment="1">
      <alignment/>
    </xf>
    <xf numFmtId="0" fontId="19" fillId="0" borderId="32" xfId="0" applyFont="1" applyBorder="1" applyAlignment="1">
      <alignment/>
    </xf>
    <xf numFmtId="14" fontId="59" fillId="0" borderId="11" xfId="390" applyNumberFormat="1" applyFont="1" applyBorder="1">
      <alignment/>
      <protection/>
    </xf>
    <xf numFmtId="0" fontId="59" fillId="0" borderId="11" xfId="390" applyFont="1" applyBorder="1">
      <alignment/>
      <protection/>
    </xf>
    <xf numFmtId="14" fontId="59" fillId="0" borderId="21" xfId="390" applyNumberFormat="1" applyFont="1" applyBorder="1">
      <alignment/>
      <protection/>
    </xf>
    <xf numFmtId="0" fontId="59" fillId="0" borderId="21" xfId="390" applyFont="1" applyBorder="1">
      <alignment/>
      <protection/>
    </xf>
    <xf numFmtId="14" fontId="59" fillId="0" borderId="12" xfId="390" applyNumberFormat="1" applyFont="1" applyBorder="1">
      <alignment/>
      <protection/>
    </xf>
    <xf numFmtId="0" fontId="59" fillId="0" borderId="12" xfId="390" applyFont="1" applyBorder="1">
      <alignment/>
      <protection/>
    </xf>
    <xf numFmtId="14" fontId="59" fillId="0" borderId="11" xfId="391" applyNumberFormat="1" applyFont="1" applyBorder="1">
      <alignment/>
      <protection/>
    </xf>
    <xf numFmtId="0" fontId="59" fillId="0" borderId="11" xfId="391" applyFont="1" applyBorder="1">
      <alignment/>
      <protection/>
    </xf>
    <xf numFmtId="14" fontId="59" fillId="0" borderId="21" xfId="391" applyNumberFormat="1" applyFont="1" applyBorder="1">
      <alignment/>
      <protection/>
    </xf>
    <xf numFmtId="0" fontId="59" fillId="0" borderId="21" xfId="391" applyFont="1" applyBorder="1">
      <alignment/>
      <protection/>
    </xf>
    <xf numFmtId="14" fontId="59" fillId="0" borderId="12" xfId="391" applyNumberFormat="1" applyFont="1" applyBorder="1">
      <alignment/>
      <protection/>
    </xf>
    <xf numFmtId="0" fontId="59" fillId="0" borderId="12" xfId="391" applyFont="1" applyBorder="1">
      <alignment/>
      <protection/>
    </xf>
    <xf numFmtId="14" fontId="59" fillId="0" borderId="11" xfId="394" applyNumberFormat="1" applyFont="1" applyBorder="1">
      <alignment/>
      <protection/>
    </xf>
    <xf numFmtId="0" fontId="59" fillId="0" borderId="11" xfId="394" applyFont="1" applyBorder="1">
      <alignment/>
      <protection/>
    </xf>
    <xf numFmtId="14" fontId="59" fillId="0" borderId="21" xfId="394" applyNumberFormat="1" applyFont="1" applyBorder="1">
      <alignment/>
      <protection/>
    </xf>
    <xf numFmtId="0" fontId="59" fillId="0" borderId="21" xfId="394" applyFont="1" applyBorder="1">
      <alignment/>
      <protection/>
    </xf>
    <xf numFmtId="14" fontId="59" fillId="0" borderId="12" xfId="394" applyNumberFormat="1" applyFont="1" applyBorder="1">
      <alignment/>
      <protection/>
    </xf>
    <xf numFmtId="0" fontId="59" fillId="0" borderId="12" xfId="394" applyFont="1" applyBorder="1">
      <alignment/>
      <protection/>
    </xf>
    <xf numFmtId="14" fontId="59" fillId="0" borderId="32" xfId="394" applyNumberFormat="1" applyFont="1" applyBorder="1">
      <alignment/>
      <protection/>
    </xf>
    <xf numFmtId="0" fontId="59" fillId="0" borderId="32" xfId="394" applyFont="1" applyBorder="1">
      <alignment/>
      <protection/>
    </xf>
    <xf numFmtId="14" fontId="59" fillId="0" borderId="11" xfId="395" applyNumberFormat="1" applyFont="1" applyBorder="1">
      <alignment/>
      <protection/>
    </xf>
    <xf numFmtId="0" fontId="59" fillId="0" borderId="11" xfId="395" applyFont="1" applyBorder="1">
      <alignment/>
      <protection/>
    </xf>
    <xf numFmtId="14" fontId="59" fillId="0" borderId="21" xfId="395" applyNumberFormat="1" applyFont="1" applyBorder="1">
      <alignment/>
      <protection/>
    </xf>
    <xf numFmtId="0" fontId="59" fillId="0" borderId="21" xfId="395" applyFont="1" applyBorder="1">
      <alignment/>
      <protection/>
    </xf>
    <xf numFmtId="14" fontId="59" fillId="0" borderId="12" xfId="395" applyNumberFormat="1" applyFont="1" applyBorder="1">
      <alignment/>
      <protection/>
    </xf>
    <xf numFmtId="0" fontId="59" fillId="0" borderId="12" xfId="395" applyFont="1" applyBorder="1">
      <alignment/>
      <protection/>
    </xf>
    <xf numFmtId="14" fontId="59" fillId="0" borderId="32" xfId="395" applyNumberFormat="1" applyFont="1" applyBorder="1">
      <alignment/>
      <protection/>
    </xf>
    <xf numFmtId="0" fontId="59" fillId="0" borderId="32" xfId="395" applyFont="1" applyBorder="1">
      <alignment/>
      <protection/>
    </xf>
    <xf numFmtId="14" fontId="58" fillId="0" borderId="11" xfId="404" applyNumberFormat="1" applyFont="1" applyBorder="1">
      <alignment/>
      <protection/>
    </xf>
    <xf numFmtId="0" fontId="58" fillId="0" borderId="11" xfId="404" applyFont="1" applyBorder="1">
      <alignment/>
      <protection/>
    </xf>
    <xf numFmtId="14" fontId="58" fillId="0" borderId="12" xfId="404" applyNumberFormat="1" applyFont="1" applyBorder="1">
      <alignment/>
      <protection/>
    </xf>
    <xf numFmtId="0" fontId="58" fillId="0" borderId="12" xfId="404" applyFont="1" applyBorder="1">
      <alignment/>
      <protection/>
    </xf>
    <xf numFmtId="14" fontId="58" fillId="0" borderId="21" xfId="404" applyNumberFormat="1" applyFont="1" applyBorder="1">
      <alignment/>
      <protection/>
    </xf>
    <xf numFmtId="0" fontId="58" fillId="0" borderId="21" xfId="404" applyFont="1" applyBorder="1">
      <alignment/>
      <protection/>
    </xf>
    <xf numFmtId="0" fontId="58" fillId="0" borderId="35" xfId="404" applyFont="1" applyBorder="1">
      <alignment/>
      <protection/>
    </xf>
    <xf numFmtId="14" fontId="58" fillId="0" borderId="35" xfId="404" applyNumberFormat="1" applyFont="1" applyBorder="1">
      <alignment/>
      <protection/>
    </xf>
    <xf numFmtId="0" fontId="12" fillId="0" borderId="4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58" fillId="0" borderId="11" xfId="397" applyNumberFormat="1" applyFont="1" applyBorder="1">
      <alignment/>
      <protection/>
    </xf>
    <xf numFmtId="0" fontId="58" fillId="0" borderId="11" xfId="397" applyFont="1" applyBorder="1">
      <alignment/>
      <protection/>
    </xf>
    <xf numFmtId="14" fontId="58" fillId="0" borderId="21" xfId="397" applyNumberFormat="1" applyFont="1" applyBorder="1">
      <alignment/>
      <protection/>
    </xf>
    <xf numFmtId="0" fontId="58" fillId="0" borderId="21" xfId="397" applyFont="1" applyBorder="1">
      <alignment/>
      <protection/>
    </xf>
    <xf numFmtId="14" fontId="58" fillId="0" borderId="45" xfId="397" applyNumberFormat="1" applyFont="1" applyBorder="1">
      <alignment/>
      <protection/>
    </xf>
    <xf numFmtId="0" fontId="58" fillId="0" borderId="45" xfId="397" applyFont="1" applyBorder="1">
      <alignment/>
      <protection/>
    </xf>
    <xf numFmtId="188" fontId="16" fillId="34" borderId="45" xfId="0" applyNumberFormat="1" applyFont="1" applyFill="1" applyBorder="1" applyAlignment="1" applyProtection="1">
      <alignment horizontal="right" vertical="center"/>
      <protection locked="0"/>
    </xf>
    <xf numFmtId="188" fontId="17" fillId="34" borderId="45" xfId="0" applyNumberFormat="1" applyFont="1" applyFill="1" applyBorder="1" applyAlignment="1" applyProtection="1">
      <alignment horizontal="right" vertical="center"/>
      <protection locked="0"/>
    </xf>
    <xf numFmtId="188" fontId="10" fillId="34" borderId="45" xfId="0" applyNumberFormat="1" applyFont="1" applyFill="1" applyBorder="1" applyAlignment="1" applyProtection="1">
      <alignment horizontal="right" vertical="center"/>
      <protection/>
    </xf>
    <xf numFmtId="188" fontId="16" fillId="35" borderId="45" xfId="0" applyNumberFormat="1" applyFont="1" applyFill="1" applyBorder="1" applyAlignment="1">
      <alignment horizontal="right" vertical="center"/>
    </xf>
    <xf numFmtId="188" fontId="17" fillId="35" borderId="45" xfId="0" applyNumberFormat="1" applyFont="1" applyFill="1" applyBorder="1" applyAlignment="1">
      <alignment horizontal="right" vertical="center"/>
    </xf>
    <xf numFmtId="188" fontId="10" fillId="35" borderId="45" xfId="0" applyNumberFormat="1" applyFont="1" applyFill="1" applyBorder="1" applyAlignment="1">
      <alignment horizontal="right" vertical="center"/>
    </xf>
    <xf numFmtId="49" fontId="20" fillId="36" borderId="46" xfId="0" applyNumberFormat="1" applyFont="1" applyFill="1" applyBorder="1" applyAlignment="1" applyProtection="1">
      <alignment horizontal="left" vertical="center"/>
      <protection/>
    </xf>
    <xf numFmtId="49" fontId="20" fillId="36" borderId="46" xfId="0" applyNumberFormat="1" applyFont="1" applyFill="1" applyBorder="1" applyAlignment="1" applyProtection="1">
      <alignment horizontal="center" vertical="center"/>
      <protection/>
    </xf>
    <xf numFmtId="49" fontId="20" fillId="36" borderId="47" xfId="0" applyNumberFormat="1" applyFont="1" applyFill="1" applyBorder="1" applyAlignment="1" applyProtection="1">
      <alignment horizontal="center" vertical="center"/>
      <protection/>
    </xf>
    <xf numFmtId="49" fontId="20" fillId="36" borderId="47" xfId="0" applyNumberFormat="1" applyFont="1" applyFill="1" applyBorder="1" applyAlignment="1" applyProtection="1">
      <alignment horizontal="left" vertical="center"/>
      <protection/>
    </xf>
    <xf numFmtId="49" fontId="20" fillId="36" borderId="48" xfId="0" applyNumberFormat="1" applyFont="1" applyFill="1" applyBorder="1" applyAlignment="1" applyProtection="1">
      <alignment horizontal="center" vertical="center"/>
      <protection/>
    </xf>
    <xf numFmtId="49" fontId="20" fillId="36" borderId="48" xfId="0" applyNumberFormat="1" applyFont="1" applyFill="1" applyBorder="1" applyAlignment="1" applyProtection="1">
      <alignment horizontal="left" vertical="center"/>
      <protection/>
    </xf>
    <xf numFmtId="184" fontId="10" fillId="0" borderId="49" xfId="0" applyNumberFormat="1" applyFont="1" applyBorder="1" applyAlignment="1">
      <alignment vertical="center"/>
    </xf>
    <xf numFmtId="183" fontId="10" fillId="0" borderId="50" xfId="0" applyNumberFormat="1" applyFont="1" applyBorder="1" applyAlignment="1">
      <alignment horizontal="right" vertical="center"/>
    </xf>
    <xf numFmtId="49" fontId="60" fillId="0" borderId="51" xfId="0" applyNumberFormat="1" applyFont="1" applyBorder="1" applyAlignment="1" applyProtection="1">
      <alignment horizontal="left" vertical="center" readingOrder="1"/>
      <protection/>
    </xf>
    <xf numFmtId="195" fontId="60" fillId="0" borderId="52" xfId="0" applyNumberFormat="1" applyFont="1" applyBorder="1" applyAlignment="1" applyProtection="1">
      <alignment vertical="center" readingOrder="1"/>
      <protection/>
    </xf>
    <xf numFmtId="196" fontId="60" fillId="0" borderId="53" xfId="0" applyNumberFormat="1" applyFont="1" applyBorder="1" applyAlignment="1" applyProtection="1">
      <alignment horizontal="right" vertical="center" readingOrder="1"/>
      <protection/>
    </xf>
    <xf numFmtId="196" fontId="60" fillId="0" borderId="11" xfId="0" applyNumberFormat="1" applyFont="1" applyBorder="1" applyAlignment="1" applyProtection="1">
      <alignment horizontal="right" vertical="center" readingOrder="1"/>
      <protection/>
    </xf>
    <xf numFmtId="188" fontId="17" fillId="37" borderId="54" xfId="0" applyNumberFormat="1" applyFont="1" applyFill="1" applyBorder="1" applyAlignment="1" applyProtection="1">
      <alignment horizontal="right" vertical="center"/>
      <protection locked="0"/>
    </xf>
    <xf numFmtId="184" fontId="21" fillId="0" borderId="22" xfId="0" applyNumberFormat="1" applyFont="1" applyBorder="1" applyAlignment="1">
      <alignment vertical="center"/>
    </xf>
    <xf numFmtId="49" fontId="21" fillId="36" borderId="46" xfId="0" applyNumberFormat="1" applyFont="1" applyFill="1" applyBorder="1" applyAlignment="1" applyProtection="1">
      <alignment horizontal="center" vertical="center"/>
      <protection/>
    </xf>
    <xf numFmtId="49" fontId="21" fillId="36" borderId="46" xfId="0" applyNumberFormat="1" applyFont="1" applyFill="1" applyBorder="1" applyAlignment="1" applyProtection="1">
      <alignment horizontal="left" vertical="center"/>
      <protection/>
    </xf>
    <xf numFmtId="49" fontId="21" fillId="36" borderId="55" xfId="0" applyNumberFormat="1" applyFont="1" applyFill="1" applyBorder="1" applyAlignment="1" applyProtection="1">
      <alignment horizontal="left" vertical="center"/>
      <protection/>
    </xf>
    <xf numFmtId="188" fontId="22" fillId="37" borderId="12" xfId="0" applyNumberFormat="1" applyFont="1" applyFill="1" applyBorder="1" applyAlignment="1" applyProtection="1">
      <alignment horizontal="right" vertical="center"/>
      <protection locked="0"/>
    </xf>
    <xf numFmtId="188" fontId="23" fillId="37" borderId="56" xfId="0" applyNumberFormat="1" applyFont="1" applyFill="1" applyBorder="1" applyAlignment="1" applyProtection="1">
      <alignment horizontal="right" vertical="center"/>
      <protection locked="0"/>
    </xf>
    <xf numFmtId="188" fontId="21" fillId="34" borderId="12" xfId="0" applyNumberFormat="1" applyFont="1" applyFill="1" applyBorder="1" applyAlignment="1" applyProtection="1">
      <alignment horizontal="right" vertical="center"/>
      <protection/>
    </xf>
    <xf numFmtId="188" fontId="21" fillId="35" borderId="12" xfId="0" applyNumberFormat="1" applyFont="1" applyFill="1" applyBorder="1" applyAlignment="1">
      <alignment horizontal="right" vertical="center"/>
    </xf>
    <xf numFmtId="183" fontId="21" fillId="0" borderId="23" xfId="0" applyNumberFormat="1" applyFont="1" applyBorder="1" applyAlignment="1">
      <alignment horizontal="right" vertical="center"/>
    </xf>
    <xf numFmtId="184" fontId="21" fillId="0" borderId="16" xfId="0" applyNumberFormat="1" applyFont="1" applyBorder="1" applyAlignment="1">
      <alignment vertical="center"/>
    </xf>
    <xf numFmtId="188" fontId="22" fillId="37" borderId="11" xfId="0" applyNumberFormat="1" applyFont="1" applyFill="1" applyBorder="1" applyAlignment="1" applyProtection="1">
      <alignment horizontal="right" vertical="center"/>
      <protection locked="0"/>
    </xf>
    <xf numFmtId="188" fontId="23" fillId="37" borderId="57" xfId="0" applyNumberFormat="1" applyFont="1" applyFill="1" applyBorder="1" applyAlignment="1" applyProtection="1">
      <alignment horizontal="right" vertical="center"/>
      <protection locked="0"/>
    </xf>
    <xf numFmtId="188" fontId="21" fillId="34" borderId="11" xfId="0" applyNumberFormat="1" applyFont="1" applyFill="1" applyBorder="1" applyAlignment="1" applyProtection="1">
      <alignment horizontal="right" vertical="center"/>
      <protection/>
    </xf>
    <xf numFmtId="188" fontId="21" fillId="35" borderId="11" xfId="0" applyNumberFormat="1" applyFont="1" applyFill="1" applyBorder="1" applyAlignment="1">
      <alignment horizontal="right" vertical="center"/>
    </xf>
    <xf numFmtId="183" fontId="21" fillId="0" borderId="19" xfId="0" applyNumberFormat="1" applyFont="1" applyBorder="1" applyAlignment="1">
      <alignment horizontal="right" vertical="center"/>
    </xf>
    <xf numFmtId="184" fontId="21" fillId="0" borderId="38" xfId="0" applyNumberFormat="1" applyFont="1" applyBorder="1" applyAlignment="1">
      <alignment vertical="center"/>
    </xf>
    <xf numFmtId="49" fontId="21" fillId="36" borderId="58" xfId="0" applyNumberFormat="1" applyFont="1" applyFill="1" applyBorder="1" applyAlignment="1" applyProtection="1">
      <alignment horizontal="center" vertical="center"/>
      <protection/>
    </xf>
    <xf numFmtId="49" fontId="21" fillId="36" borderId="58" xfId="0" applyNumberFormat="1" applyFont="1" applyFill="1" applyBorder="1" applyAlignment="1" applyProtection="1">
      <alignment horizontal="left" vertical="center"/>
      <protection/>
    </xf>
    <xf numFmtId="49" fontId="21" fillId="36" borderId="59" xfId="0" applyNumberFormat="1" applyFont="1" applyFill="1" applyBorder="1" applyAlignment="1" applyProtection="1">
      <alignment horizontal="left" vertical="center"/>
      <protection/>
    </xf>
    <xf numFmtId="188" fontId="22" fillId="37" borderId="32" xfId="0" applyNumberFormat="1" applyFont="1" applyFill="1" applyBorder="1" applyAlignment="1" applyProtection="1">
      <alignment horizontal="right" vertical="center"/>
      <protection locked="0"/>
    </xf>
    <xf numFmtId="188" fontId="23" fillId="37" borderId="60" xfId="0" applyNumberFormat="1" applyFont="1" applyFill="1" applyBorder="1" applyAlignment="1" applyProtection="1">
      <alignment horizontal="right" vertical="center"/>
      <protection locked="0"/>
    </xf>
    <xf numFmtId="188" fontId="21" fillId="34" borderId="32" xfId="0" applyNumberFormat="1" applyFont="1" applyFill="1" applyBorder="1" applyAlignment="1" applyProtection="1">
      <alignment horizontal="right" vertical="center"/>
      <protection/>
    </xf>
    <xf numFmtId="188" fontId="21" fillId="35" borderId="32" xfId="0" applyNumberFormat="1" applyFont="1" applyFill="1" applyBorder="1" applyAlignment="1">
      <alignment horizontal="right" vertical="center"/>
    </xf>
    <xf numFmtId="183" fontId="21" fillId="0" borderId="39" xfId="0" applyNumberFormat="1" applyFont="1" applyBorder="1" applyAlignment="1">
      <alignment horizontal="right" vertical="center"/>
    </xf>
    <xf numFmtId="49" fontId="21" fillId="36" borderId="11" xfId="0" applyNumberFormat="1" applyFont="1" applyFill="1" applyBorder="1" applyAlignment="1" applyProtection="1">
      <alignment horizontal="center" vertical="center"/>
      <protection/>
    </xf>
    <xf numFmtId="49" fontId="21" fillId="36" borderId="11" xfId="0" applyNumberFormat="1" applyFont="1" applyFill="1" applyBorder="1" applyAlignment="1" applyProtection="1">
      <alignment horizontal="left" vertical="center"/>
      <protection/>
    </xf>
    <xf numFmtId="188" fontId="23" fillId="37" borderId="11" xfId="0" applyNumberFormat="1" applyFont="1" applyFill="1" applyBorder="1" applyAlignment="1" applyProtection="1">
      <alignment horizontal="right" vertical="center"/>
      <protection locked="0"/>
    </xf>
    <xf numFmtId="49" fontId="9" fillId="34" borderId="11" xfId="0" applyNumberFormat="1" applyFont="1" applyFill="1" applyBorder="1" applyAlignment="1">
      <alignment horizontal="center" vertical="center"/>
    </xf>
    <xf numFmtId="188" fontId="5" fillId="37" borderId="26" xfId="0" applyNumberFormat="1" applyFont="1" applyFill="1" applyBorder="1" applyAlignment="1">
      <alignment horizontal="center" vertical="center"/>
    </xf>
    <xf numFmtId="188" fontId="16" fillId="37" borderId="21" xfId="0" applyNumberFormat="1" applyFont="1" applyFill="1" applyBorder="1" applyAlignment="1" applyProtection="1">
      <alignment horizontal="right" vertical="center"/>
      <protection locked="0"/>
    </xf>
    <xf numFmtId="195" fontId="60" fillId="0" borderId="61" xfId="0" applyNumberFormat="1" applyFont="1" applyBorder="1" applyAlignment="1" applyProtection="1">
      <alignment vertical="center" readingOrder="1"/>
      <protection/>
    </xf>
    <xf numFmtId="196" fontId="60" fillId="0" borderId="12" xfId="0" applyNumberFormat="1" applyFont="1" applyBorder="1" applyAlignment="1" applyProtection="1">
      <alignment horizontal="right" vertical="center" readingOrder="1"/>
      <protection/>
    </xf>
    <xf numFmtId="195" fontId="60" fillId="0" borderId="62" xfId="0" applyNumberFormat="1" applyFont="1" applyBorder="1" applyAlignment="1" applyProtection="1">
      <alignment vertical="center" readingOrder="1"/>
      <protection/>
    </xf>
    <xf numFmtId="49" fontId="60" fillId="0" borderId="63" xfId="0" applyNumberFormat="1" applyFont="1" applyBorder="1" applyAlignment="1" applyProtection="1">
      <alignment horizontal="left" vertical="center" readingOrder="1"/>
      <protection/>
    </xf>
    <xf numFmtId="196" fontId="60" fillId="0" borderId="64" xfId="0" applyNumberFormat="1" applyFont="1" applyBorder="1" applyAlignment="1" applyProtection="1">
      <alignment horizontal="right" vertical="center" readingOrder="1"/>
      <protection/>
    </xf>
    <xf numFmtId="188" fontId="22" fillId="37" borderId="12" xfId="0" applyNumberFormat="1" applyFont="1" applyFill="1" applyBorder="1" applyAlignment="1">
      <alignment horizontal="right" vertical="center"/>
    </xf>
    <xf numFmtId="188" fontId="23" fillId="37" borderId="12" xfId="0" applyNumberFormat="1" applyFont="1" applyFill="1" applyBorder="1" applyAlignment="1">
      <alignment horizontal="right" vertical="center"/>
    </xf>
    <xf numFmtId="188" fontId="22" fillId="37" borderId="11" xfId="0" applyNumberFormat="1" applyFont="1" applyFill="1" applyBorder="1" applyAlignment="1">
      <alignment horizontal="right" vertical="center"/>
    </xf>
    <xf numFmtId="188" fontId="23" fillId="37" borderId="11" xfId="0" applyNumberFormat="1" applyFont="1" applyFill="1" applyBorder="1" applyAlignment="1">
      <alignment horizontal="right" vertical="center"/>
    </xf>
    <xf numFmtId="188" fontId="22" fillId="37" borderId="32" xfId="0" applyNumberFormat="1" applyFont="1" applyFill="1" applyBorder="1" applyAlignment="1">
      <alignment horizontal="right" vertical="center"/>
    </xf>
    <xf numFmtId="188" fontId="23" fillId="37" borderId="32" xfId="0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left" vertical="center"/>
    </xf>
    <xf numFmtId="14" fontId="6" fillId="0" borderId="3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188" fontId="5" fillId="37" borderId="33" xfId="0" applyNumberFormat="1" applyFont="1" applyFill="1" applyBorder="1" applyAlignment="1">
      <alignment horizontal="center" vertical="center"/>
    </xf>
    <xf numFmtId="188" fontId="8" fillId="34" borderId="33" xfId="0" applyNumberFormat="1" applyFont="1" applyFill="1" applyBorder="1" applyAlignment="1">
      <alignment horizontal="center" vertical="center"/>
    </xf>
    <xf numFmtId="188" fontId="8" fillId="35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95" fontId="60" fillId="0" borderId="11" xfId="0" applyNumberFormat="1" applyFont="1" applyBorder="1" applyAlignment="1" applyProtection="1">
      <alignment horizontal="center" vertical="center" readingOrder="1"/>
      <protection/>
    </xf>
    <xf numFmtId="49" fontId="60" fillId="0" borderId="11" xfId="0" applyNumberFormat="1" applyFont="1" applyBorder="1" applyAlignment="1" applyProtection="1">
      <alignment horizontal="left" vertical="center" readingOrder="1"/>
      <protection/>
    </xf>
    <xf numFmtId="195" fontId="60" fillId="0" borderId="21" xfId="0" applyNumberFormat="1" applyFont="1" applyBorder="1" applyAlignment="1" applyProtection="1">
      <alignment horizontal="center" vertical="center" readingOrder="1"/>
      <protection/>
    </xf>
    <xf numFmtId="49" fontId="60" fillId="0" borderId="21" xfId="0" applyNumberFormat="1" applyFont="1" applyBorder="1" applyAlignment="1" applyProtection="1">
      <alignment horizontal="left" vertical="center" readingOrder="1"/>
      <protection/>
    </xf>
    <xf numFmtId="196" fontId="60" fillId="0" borderId="21" xfId="0" applyNumberFormat="1" applyFont="1" applyBorder="1" applyAlignment="1" applyProtection="1">
      <alignment horizontal="right" vertical="center" readingOrder="1"/>
      <protection/>
    </xf>
    <xf numFmtId="196" fontId="60" fillId="0" borderId="51" xfId="0" applyNumberFormat="1" applyFont="1" applyBorder="1" applyAlignment="1" applyProtection="1">
      <alignment horizontal="right" vertical="center" readingOrder="1"/>
      <protection/>
    </xf>
    <xf numFmtId="195" fontId="60" fillId="0" borderId="65" xfId="0" applyNumberFormat="1" applyFont="1" applyBorder="1" applyAlignment="1" applyProtection="1">
      <alignment vertical="center" readingOrder="1"/>
      <protection/>
    </xf>
    <xf numFmtId="49" fontId="60" fillId="0" borderId="66" xfId="0" applyNumberFormat="1" applyFont="1" applyBorder="1" applyAlignment="1" applyProtection="1">
      <alignment horizontal="left" vertical="center" readingOrder="1"/>
      <protection/>
    </xf>
    <xf numFmtId="196" fontId="60" fillId="0" borderId="67" xfId="0" applyNumberFormat="1" applyFont="1" applyBorder="1" applyAlignment="1" applyProtection="1">
      <alignment horizontal="right" vertical="center" readingOrder="1"/>
      <protection/>
    </xf>
    <xf numFmtId="196" fontId="60" fillId="0" borderId="68" xfId="0" applyNumberFormat="1" applyFont="1" applyBorder="1" applyAlignment="1" applyProtection="1">
      <alignment horizontal="right" vertical="center" readingOrder="1"/>
      <protection/>
    </xf>
    <xf numFmtId="195" fontId="60" fillId="0" borderId="12" xfId="0" applyNumberFormat="1" applyFont="1" applyBorder="1" applyAlignment="1" applyProtection="1">
      <alignment horizontal="center" vertical="center" readingOrder="1"/>
      <protection/>
    </xf>
    <xf numFmtId="49" fontId="60" fillId="0" borderId="12" xfId="0" applyNumberFormat="1" applyFont="1" applyBorder="1" applyAlignment="1" applyProtection="1">
      <alignment horizontal="left" vertical="center" readingOrder="1"/>
      <protection/>
    </xf>
    <xf numFmtId="195" fontId="60" fillId="0" borderId="69" xfId="0" applyNumberFormat="1" applyFont="1" applyBorder="1" applyAlignment="1" applyProtection="1">
      <alignment vertical="center" readingOrder="1"/>
      <protection/>
    </xf>
    <xf numFmtId="49" fontId="60" fillId="0" borderId="70" xfId="0" applyNumberFormat="1" applyFont="1" applyBorder="1" applyAlignment="1" applyProtection="1">
      <alignment horizontal="left" vertical="center" readingOrder="1"/>
      <protection/>
    </xf>
    <xf numFmtId="196" fontId="60" fillId="0" borderId="32" xfId="0" applyNumberFormat="1" applyFont="1" applyBorder="1" applyAlignment="1" applyProtection="1">
      <alignment horizontal="right" vertical="center" readingOrder="1"/>
      <protection/>
    </xf>
    <xf numFmtId="196" fontId="60" fillId="0" borderId="71" xfId="0" applyNumberFormat="1" applyFont="1" applyBorder="1" applyAlignment="1" applyProtection="1">
      <alignment horizontal="right" vertical="center" readingOrder="1"/>
      <protection/>
    </xf>
    <xf numFmtId="196" fontId="60" fillId="0" borderId="72" xfId="0" applyNumberFormat="1" applyFont="1" applyBorder="1" applyAlignment="1" applyProtection="1">
      <alignment horizontal="right" vertical="center" readingOrder="1"/>
      <protection/>
    </xf>
    <xf numFmtId="195" fontId="60" fillId="0" borderId="11" xfId="0" applyNumberFormat="1" applyFont="1" applyBorder="1" applyAlignment="1" applyProtection="1">
      <alignment vertical="center" readingOrder="1"/>
      <protection/>
    </xf>
    <xf numFmtId="195" fontId="60" fillId="0" borderId="73" xfId="0" applyNumberFormat="1" applyFont="1" applyBorder="1" applyAlignment="1" applyProtection="1">
      <alignment vertical="center" readingOrder="1"/>
      <protection/>
    </xf>
    <xf numFmtId="196" fontId="60" fillId="0" borderId="30" xfId="0" applyNumberFormat="1" applyFont="1" applyBorder="1" applyAlignment="1" applyProtection="1">
      <alignment horizontal="right" vertical="center" readingOrder="1"/>
      <protection/>
    </xf>
    <xf numFmtId="188" fontId="10" fillId="34" borderId="30" xfId="0" applyNumberFormat="1" applyFont="1" applyFill="1" applyBorder="1" applyAlignment="1" applyProtection="1">
      <alignment horizontal="right" vertical="center"/>
      <protection/>
    </xf>
    <xf numFmtId="196" fontId="60" fillId="0" borderId="66" xfId="0" applyNumberFormat="1" applyFont="1" applyBorder="1" applyAlignment="1" applyProtection="1">
      <alignment horizontal="right" vertical="center" readingOrder="1"/>
      <protection/>
    </xf>
    <xf numFmtId="188" fontId="10" fillId="35" borderId="30" xfId="0" applyNumberFormat="1" applyFont="1" applyFill="1" applyBorder="1" applyAlignment="1">
      <alignment horizontal="right" vertical="center"/>
    </xf>
    <xf numFmtId="183" fontId="10" fillId="0" borderId="74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34">
    <cellStyle name="Normal" xfId="0"/>
    <cellStyle name="20 % – Zvýraznění1 2" xfId="15"/>
    <cellStyle name="20 % – Zvýraznění2 2" xfId="16"/>
    <cellStyle name="20 % – Zvýraznění3 2" xfId="17"/>
    <cellStyle name="20 % – Zvýraznění4 2" xfId="18"/>
    <cellStyle name="20 % – Zvýraznění5 2" xfId="19"/>
    <cellStyle name="20 % – Zvýraznění6 2" xfId="20"/>
    <cellStyle name="20 % - zvýraznenie1" xfId="21"/>
    <cellStyle name="20 % - zvýraznenie1 10" xfId="22"/>
    <cellStyle name="20 % - zvýraznenie1 11" xfId="23"/>
    <cellStyle name="20 % - zvýraznenie1 12" xfId="24"/>
    <cellStyle name="20 % - zvýraznenie1 13" xfId="25"/>
    <cellStyle name="20 % - zvýraznenie1 2" xfId="26"/>
    <cellStyle name="20 % - zvýraznenie1 3" xfId="27"/>
    <cellStyle name="20 % - zvýraznenie1 4" xfId="28"/>
    <cellStyle name="20 % - zvýraznenie1 5" xfId="29"/>
    <cellStyle name="20 % - zvýraznenie1 6" xfId="30"/>
    <cellStyle name="20 % - zvýraznenie1 7" xfId="31"/>
    <cellStyle name="20 % - zvýraznenie1 8" xfId="32"/>
    <cellStyle name="20 % - zvýraznenie1 9" xfId="33"/>
    <cellStyle name="20 % - zvýraznenie2" xfId="34"/>
    <cellStyle name="20 % - zvýraznenie2 10" xfId="35"/>
    <cellStyle name="20 % - zvýraznenie2 11" xfId="36"/>
    <cellStyle name="20 % - zvýraznenie2 12" xfId="37"/>
    <cellStyle name="20 % - zvýraznenie2 13" xfId="38"/>
    <cellStyle name="20 % - zvýraznenie2 2" xfId="39"/>
    <cellStyle name="20 % - zvýraznenie2 3" xfId="40"/>
    <cellStyle name="20 % - zvýraznenie2 4" xfId="41"/>
    <cellStyle name="20 % - zvýraznenie2 5" xfId="42"/>
    <cellStyle name="20 % - zvýraznenie2 6" xfId="43"/>
    <cellStyle name="20 % - zvýraznenie2 7" xfId="44"/>
    <cellStyle name="20 % - zvýraznenie2 8" xfId="45"/>
    <cellStyle name="20 % - zvýraznenie2 9" xfId="46"/>
    <cellStyle name="20 % - zvýraznenie3" xfId="47"/>
    <cellStyle name="20 % - zvýraznenie3 10" xfId="48"/>
    <cellStyle name="20 % - zvýraznenie3 11" xfId="49"/>
    <cellStyle name="20 % - zvýraznenie3 12" xfId="50"/>
    <cellStyle name="20 % - zvýraznenie3 13" xfId="51"/>
    <cellStyle name="20 % - zvýraznenie3 2" xfId="52"/>
    <cellStyle name="20 % - zvýraznenie3 3" xfId="53"/>
    <cellStyle name="20 % - zvýraznenie3 4" xfId="54"/>
    <cellStyle name="20 % - zvýraznenie3 5" xfId="55"/>
    <cellStyle name="20 % - zvýraznenie3 6" xfId="56"/>
    <cellStyle name="20 % - zvýraznenie3 7" xfId="57"/>
    <cellStyle name="20 % - zvýraznenie3 8" xfId="58"/>
    <cellStyle name="20 % - zvýraznenie3 9" xfId="59"/>
    <cellStyle name="20 % - zvýraznenie4" xfId="60"/>
    <cellStyle name="20 % - zvýraznenie4 10" xfId="61"/>
    <cellStyle name="20 % - zvýraznenie4 11" xfId="62"/>
    <cellStyle name="20 % - zvýraznenie4 12" xfId="63"/>
    <cellStyle name="20 % - zvýraznenie4 13" xfId="64"/>
    <cellStyle name="20 % - zvýraznenie4 2" xfId="65"/>
    <cellStyle name="20 % - zvýraznenie4 3" xfId="66"/>
    <cellStyle name="20 % - zvýraznenie4 4" xfId="67"/>
    <cellStyle name="20 % - zvýraznenie4 5" xfId="68"/>
    <cellStyle name="20 % - zvýraznenie4 6" xfId="69"/>
    <cellStyle name="20 % - zvýraznenie4 7" xfId="70"/>
    <cellStyle name="20 % - zvýraznenie4 8" xfId="71"/>
    <cellStyle name="20 % - zvýraznenie4 9" xfId="72"/>
    <cellStyle name="20 % - zvýraznenie5" xfId="73"/>
    <cellStyle name="20 % - zvýraznenie5 10" xfId="74"/>
    <cellStyle name="20 % - zvýraznenie5 11" xfId="75"/>
    <cellStyle name="20 % - zvýraznenie5 12" xfId="76"/>
    <cellStyle name="20 % - zvýraznenie5 13" xfId="77"/>
    <cellStyle name="20 % - zvýraznenie5 2" xfId="78"/>
    <cellStyle name="20 % - zvýraznenie5 3" xfId="79"/>
    <cellStyle name="20 % - zvýraznenie5 4" xfId="80"/>
    <cellStyle name="20 % - zvýraznenie5 5" xfId="81"/>
    <cellStyle name="20 % - zvýraznenie5 6" xfId="82"/>
    <cellStyle name="20 % - zvýraznenie5 7" xfId="83"/>
    <cellStyle name="20 % - zvýraznenie5 8" xfId="84"/>
    <cellStyle name="20 % - zvýraznenie5 9" xfId="85"/>
    <cellStyle name="20 % - zvýraznenie6" xfId="86"/>
    <cellStyle name="20 % - zvýraznenie6 10" xfId="87"/>
    <cellStyle name="20 % - zvýraznenie6 11" xfId="88"/>
    <cellStyle name="20 % - zvýraznenie6 12" xfId="89"/>
    <cellStyle name="20 % - zvýraznenie6 13" xfId="90"/>
    <cellStyle name="20 % - zvýraznenie6 2" xfId="91"/>
    <cellStyle name="20 % - zvýraznenie6 3" xfId="92"/>
    <cellStyle name="20 % - zvýraznenie6 4" xfId="93"/>
    <cellStyle name="20 % - zvýraznenie6 5" xfId="94"/>
    <cellStyle name="20 % - zvýraznenie6 6" xfId="95"/>
    <cellStyle name="20 % - zvýraznenie6 7" xfId="96"/>
    <cellStyle name="20 % - zvýraznenie6 8" xfId="97"/>
    <cellStyle name="20 % - zvýraznenie6 9" xfId="98"/>
    <cellStyle name="40 % – Zvýraznění1 2" xfId="99"/>
    <cellStyle name="40 % – Zvýraznění2 2" xfId="100"/>
    <cellStyle name="40 % – Zvýraznění3 2" xfId="101"/>
    <cellStyle name="40 % – Zvýraznění4 2" xfId="102"/>
    <cellStyle name="40 % – Zvýraznění5 2" xfId="103"/>
    <cellStyle name="40 % – Zvýraznění6 2" xfId="104"/>
    <cellStyle name="40 % - zvýraznenie1" xfId="105"/>
    <cellStyle name="40 % - zvýraznenie1 10" xfId="106"/>
    <cellStyle name="40 % - zvýraznenie1 11" xfId="107"/>
    <cellStyle name="40 % - zvýraznenie1 12" xfId="108"/>
    <cellStyle name="40 % - zvýraznenie1 13" xfId="109"/>
    <cellStyle name="40 % - zvýraznenie1 2" xfId="110"/>
    <cellStyle name="40 % - zvýraznenie1 3" xfId="111"/>
    <cellStyle name="40 % - zvýraznenie1 4" xfId="112"/>
    <cellStyle name="40 % - zvýraznenie1 5" xfId="113"/>
    <cellStyle name="40 % - zvýraznenie1 6" xfId="114"/>
    <cellStyle name="40 % - zvýraznenie1 7" xfId="115"/>
    <cellStyle name="40 % - zvýraznenie1 8" xfId="116"/>
    <cellStyle name="40 % - zvýraznenie1 9" xfId="117"/>
    <cellStyle name="40 % - zvýraznenie2" xfId="118"/>
    <cellStyle name="40 % - zvýraznenie2 10" xfId="119"/>
    <cellStyle name="40 % - zvýraznenie2 11" xfId="120"/>
    <cellStyle name="40 % - zvýraznenie2 12" xfId="121"/>
    <cellStyle name="40 % - zvýraznenie2 13" xfId="122"/>
    <cellStyle name="40 % - zvýraznenie2 2" xfId="123"/>
    <cellStyle name="40 % - zvýraznenie2 3" xfId="124"/>
    <cellStyle name="40 % - zvýraznenie2 4" xfId="125"/>
    <cellStyle name="40 % - zvýraznenie2 5" xfId="126"/>
    <cellStyle name="40 % - zvýraznenie2 6" xfId="127"/>
    <cellStyle name="40 % - zvýraznenie2 7" xfId="128"/>
    <cellStyle name="40 % - zvýraznenie2 8" xfId="129"/>
    <cellStyle name="40 % - zvýraznenie2 9" xfId="130"/>
    <cellStyle name="40 % - zvýraznenie3" xfId="131"/>
    <cellStyle name="40 % - zvýraznenie3 10" xfId="132"/>
    <cellStyle name="40 % - zvýraznenie3 11" xfId="133"/>
    <cellStyle name="40 % - zvýraznenie3 12" xfId="134"/>
    <cellStyle name="40 % - zvýraznenie3 13" xfId="135"/>
    <cellStyle name="40 % - zvýraznenie3 2" xfId="136"/>
    <cellStyle name="40 % - zvýraznenie3 3" xfId="137"/>
    <cellStyle name="40 % - zvýraznenie3 4" xfId="138"/>
    <cellStyle name="40 % - zvýraznenie3 5" xfId="139"/>
    <cellStyle name="40 % - zvýraznenie3 6" xfId="140"/>
    <cellStyle name="40 % - zvýraznenie3 7" xfId="141"/>
    <cellStyle name="40 % - zvýraznenie3 8" xfId="142"/>
    <cellStyle name="40 % - zvýraznenie3 9" xfId="143"/>
    <cellStyle name="40 % - zvýraznenie4" xfId="144"/>
    <cellStyle name="40 % - zvýraznenie4 10" xfId="145"/>
    <cellStyle name="40 % - zvýraznenie4 11" xfId="146"/>
    <cellStyle name="40 % - zvýraznenie4 12" xfId="147"/>
    <cellStyle name="40 % - zvýraznenie4 13" xfId="148"/>
    <cellStyle name="40 % - zvýraznenie4 2" xfId="149"/>
    <cellStyle name="40 % - zvýraznenie4 3" xfId="150"/>
    <cellStyle name="40 % - zvýraznenie4 4" xfId="151"/>
    <cellStyle name="40 % - zvýraznenie4 5" xfId="152"/>
    <cellStyle name="40 % - zvýraznenie4 6" xfId="153"/>
    <cellStyle name="40 % - zvýraznenie4 7" xfId="154"/>
    <cellStyle name="40 % - zvýraznenie4 8" xfId="155"/>
    <cellStyle name="40 % - zvýraznenie4 9" xfId="156"/>
    <cellStyle name="40 % - zvýraznenie5" xfId="157"/>
    <cellStyle name="40 % - zvýraznenie5 10" xfId="158"/>
    <cellStyle name="40 % - zvýraznenie5 11" xfId="159"/>
    <cellStyle name="40 % - zvýraznenie5 12" xfId="160"/>
    <cellStyle name="40 % - zvýraznenie5 13" xfId="161"/>
    <cellStyle name="40 % - zvýraznenie5 2" xfId="162"/>
    <cellStyle name="40 % - zvýraznenie5 3" xfId="163"/>
    <cellStyle name="40 % - zvýraznenie5 4" xfId="164"/>
    <cellStyle name="40 % - zvýraznenie5 5" xfId="165"/>
    <cellStyle name="40 % - zvýraznenie5 6" xfId="166"/>
    <cellStyle name="40 % - zvýraznenie5 7" xfId="167"/>
    <cellStyle name="40 % - zvýraznenie5 8" xfId="168"/>
    <cellStyle name="40 % - zvýraznenie5 9" xfId="169"/>
    <cellStyle name="40 % - zvýraznenie6" xfId="170"/>
    <cellStyle name="40 % - zvýraznenie6 10" xfId="171"/>
    <cellStyle name="40 % - zvýraznenie6 11" xfId="172"/>
    <cellStyle name="40 % - zvýraznenie6 12" xfId="173"/>
    <cellStyle name="40 % - zvýraznenie6 13" xfId="174"/>
    <cellStyle name="40 % - zvýraznenie6 2" xfId="175"/>
    <cellStyle name="40 % - zvýraznenie6 3" xfId="176"/>
    <cellStyle name="40 % - zvýraznenie6 4" xfId="177"/>
    <cellStyle name="40 % - zvýraznenie6 5" xfId="178"/>
    <cellStyle name="40 % - zvýraznenie6 6" xfId="179"/>
    <cellStyle name="40 % - zvýraznenie6 7" xfId="180"/>
    <cellStyle name="40 % - zvýraznenie6 8" xfId="181"/>
    <cellStyle name="40 % - zvýraznenie6 9" xfId="182"/>
    <cellStyle name="60 % – Zvýraznění1 2" xfId="183"/>
    <cellStyle name="60 % – Zvýraznění2 2" xfId="184"/>
    <cellStyle name="60 % – Zvýraznění3 2" xfId="185"/>
    <cellStyle name="60 % – Zvýraznění4 2" xfId="186"/>
    <cellStyle name="60 % – Zvýraznění5 2" xfId="187"/>
    <cellStyle name="60 % – Zvýraznění6 2" xfId="188"/>
    <cellStyle name="60 % - zvýraznenie1" xfId="189"/>
    <cellStyle name="60 % - zvýraznenie1 10" xfId="190"/>
    <cellStyle name="60 % - zvýraznenie1 11" xfId="191"/>
    <cellStyle name="60 % - zvýraznenie1 12" xfId="192"/>
    <cellStyle name="60 % - zvýraznenie1 13" xfId="193"/>
    <cellStyle name="60 % - zvýraznenie1 2" xfId="194"/>
    <cellStyle name="60 % - zvýraznenie1 3" xfId="195"/>
    <cellStyle name="60 % - zvýraznenie1 4" xfId="196"/>
    <cellStyle name="60 % - zvýraznenie1 5" xfId="197"/>
    <cellStyle name="60 % - zvýraznenie1 6" xfId="198"/>
    <cellStyle name="60 % - zvýraznenie1 7" xfId="199"/>
    <cellStyle name="60 % - zvýraznenie1 8" xfId="200"/>
    <cellStyle name="60 % - zvýraznenie1 9" xfId="201"/>
    <cellStyle name="60 % - zvýraznenie2" xfId="202"/>
    <cellStyle name="60 % - zvýraznenie2 10" xfId="203"/>
    <cellStyle name="60 % - zvýraznenie2 11" xfId="204"/>
    <cellStyle name="60 % - zvýraznenie2 12" xfId="205"/>
    <cellStyle name="60 % - zvýraznenie2 13" xfId="206"/>
    <cellStyle name="60 % - zvýraznenie2 2" xfId="207"/>
    <cellStyle name="60 % - zvýraznenie2 3" xfId="208"/>
    <cellStyle name="60 % - zvýraznenie2 4" xfId="209"/>
    <cellStyle name="60 % - zvýraznenie2 5" xfId="210"/>
    <cellStyle name="60 % - zvýraznenie2 6" xfId="211"/>
    <cellStyle name="60 % - zvýraznenie2 7" xfId="212"/>
    <cellStyle name="60 % - zvýraznenie2 8" xfId="213"/>
    <cellStyle name="60 % - zvýraznenie2 9" xfId="214"/>
    <cellStyle name="60 % - zvýraznenie3" xfId="215"/>
    <cellStyle name="60 % - zvýraznenie3 10" xfId="216"/>
    <cellStyle name="60 % - zvýraznenie3 11" xfId="217"/>
    <cellStyle name="60 % - zvýraznenie3 12" xfId="218"/>
    <cellStyle name="60 % - zvýraznenie3 13" xfId="219"/>
    <cellStyle name="60 % - zvýraznenie3 2" xfId="220"/>
    <cellStyle name="60 % - zvýraznenie3 3" xfId="221"/>
    <cellStyle name="60 % - zvýraznenie3 4" xfId="222"/>
    <cellStyle name="60 % - zvýraznenie3 5" xfId="223"/>
    <cellStyle name="60 % - zvýraznenie3 6" xfId="224"/>
    <cellStyle name="60 % - zvýraznenie3 7" xfId="225"/>
    <cellStyle name="60 % - zvýraznenie3 8" xfId="226"/>
    <cellStyle name="60 % - zvýraznenie3 9" xfId="227"/>
    <cellStyle name="60 % - zvýraznenie4" xfId="228"/>
    <cellStyle name="60 % - zvýraznenie4 10" xfId="229"/>
    <cellStyle name="60 % - zvýraznenie4 11" xfId="230"/>
    <cellStyle name="60 % - zvýraznenie4 12" xfId="231"/>
    <cellStyle name="60 % - zvýraznenie4 13" xfId="232"/>
    <cellStyle name="60 % - zvýraznenie4 2" xfId="233"/>
    <cellStyle name="60 % - zvýraznenie4 3" xfId="234"/>
    <cellStyle name="60 % - zvýraznenie4 4" xfId="235"/>
    <cellStyle name="60 % - zvýraznenie4 5" xfId="236"/>
    <cellStyle name="60 % - zvýraznenie4 6" xfId="237"/>
    <cellStyle name="60 % - zvýraznenie4 7" xfId="238"/>
    <cellStyle name="60 % - zvýraznenie4 8" xfId="239"/>
    <cellStyle name="60 % - zvýraznenie4 9" xfId="240"/>
    <cellStyle name="60 % - zvýraznenie5" xfId="241"/>
    <cellStyle name="60 % - zvýraznenie5 10" xfId="242"/>
    <cellStyle name="60 % - zvýraznenie5 11" xfId="243"/>
    <cellStyle name="60 % - zvýraznenie5 12" xfId="244"/>
    <cellStyle name="60 % - zvýraznenie5 13" xfId="245"/>
    <cellStyle name="60 % - zvýraznenie5 2" xfId="246"/>
    <cellStyle name="60 % - zvýraznenie5 3" xfId="247"/>
    <cellStyle name="60 % - zvýraznenie5 4" xfId="248"/>
    <cellStyle name="60 % - zvýraznenie5 5" xfId="249"/>
    <cellStyle name="60 % - zvýraznenie5 6" xfId="250"/>
    <cellStyle name="60 % - zvýraznenie5 7" xfId="251"/>
    <cellStyle name="60 % - zvýraznenie5 8" xfId="252"/>
    <cellStyle name="60 % - zvýraznenie5 9" xfId="253"/>
    <cellStyle name="60 % - zvýraznenie6" xfId="254"/>
    <cellStyle name="60 % - zvýraznenie6 10" xfId="255"/>
    <cellStyle name="60 % - zvýraznenie6 11" xfId="256"/>
    <cellStyle name="60 % - zvýraznenie6 12" xfId="257"/>
    <cellStyle name="60 % - zvýraznenie6 13" xfId="258"/>
    <cellStyle name="60 % - zvýraznenie6 2" xfId="259"/>
    <cellStyle name="60 % - zvýraznenie6 3" xfId="260"/>
    <cellStyle name="60 % - zvýraznenie6 4" xfId="261"/>
    <cellStyle name="60 % - zvýraznenie6 5" xfId="262"/>
    <cellStyle name="60 % - zvýraznenie6 6" xfId="263"/>
    <cellStyle name="60 % - zvýraznenie6 7" xfId="264"/>
    <cellStyle name="60 % - zvýraznenie6 8" xfId="265"/>
    <cellStyle name="60 % - zvýraznenie6 9" xfId="266"/>
    <cellStyle name="Celkem 2" xfId="267"/>
    <cellStyle name="Comma" xfId="268"/>
    <cellStyle name="Comma [0]" xfId="269"/>
    <cellStyle name="Dobrá" xfId="270"/>
    <cellStyle name="Dobrá 10" xfId="271"/>
    <cellStyle name="Dobrá 11" xfId="272"/>
    <cellStyle name="Dobrá 12" xfId="273"/>
    <cellStyle name="Dobrá 13" xfId="274"/>
    <cellStyle name="Dobrá 2" xfId="275"/>
    <cellStyle name="Dobrá 3" xfId="276"/>
    <cellStyle name="Dobrá 4" xfId="277"/>
    <cellStyle name="Dobrá 5" xfId="278"/>
    <cellStyle name="Dobrá 6" xfId="279"/>
    <cellStyle name="Dobrá 7" xfId="280"/>
    <cellStyle name="Dobrá 8" xfId="281"/>
    <cellStyle name="Dobrá 9" xfId="282"/>
    <cellStyle name="Hyperlink" xfId="283"/>
    <cellStyle name="Chybně 2" xfId="284"/>
    <cellStyle name="Kontrolná bunka" xfId="285"/>
    <cellStyle name="Kontrolná bunka 10" xfId="286"/>
    <cellStyle name="Kontrolná bunka 11" xfId="287"/>
    <cellStyle name="Kontrolná bunka 12" xfId="288"/>
    <cellStyle name="Kontrolná bunka 13" xfId="289"/>
    <cellStyle name="Kontrolná bunka 2" xfId="290"/>
    <cellStyle name="Kontrolná bunka 3" xfId="291"/>
    <cellStyle name="Kontrolná bunka 4" xfId="292"/>
    <cellStyle name="Kontrolná bunka 5" xfId="293"/>
    <cellStyle name="Kontrolná bunka 6" xfId="294"/>
    <cellStyle name="Kontrolná bunka 7" xfId="295"/>
    <cellStyle name="Kontrolná bunka 8" xfId="296"/>
    <cellStyle name="Kontrolná bunka 9" xfId="297"/>
    <cellStyle name="Kontrolní buňka 2" xfId="298"/>
    <cellStyle name="Currency" xfId="299"/>
    <cellStyle name="Currency [0]" xfId="300"/>
    <cellStyle name="Nadpis 1" xfId="301"/>
    <cellStyle name="Nadpis 1 10" xfId="302"/>
    <cellStyle name="Nadpis 1 11" xfId="303"/>
    <cellStyle name="Nadpis 1 12" xfId="304"/>
    <cellStyle name="Nadpis 1 13" xfId="305"/>
    <cellStyle name="Nadpis 1 14" xfId="306"/>
    <cellStyle name="Nadpis 1 2" xfId="307"/>
    <cellStyle name="Nadpis 1 3" xfId="308"/>
    <cellStyle name="Nadpis 1 4" xfId="309"/>
    <cellStyle name="Nadpis 1 5" xfId="310"/>
    <cellStyle name="Nadpis 1 6" xfId="311"/>
    <cellStyle name="Nadpis 1 7" xfId="312"/>
    <cellStyle name="Nadpis 1 8" xfId="313"/>
    <cellStyle name="Nadpis 1 9" xfId="314"/>
    <cellStyle name="Nadpis 2" xfId="315"/>
    <cellStyle name="Nadpis 2 10" xfId="316"/>
    <cellStyle name="Nadpis 2 11" xfId="317"/>
    <cellStyle name="Nadpis 2 12" xfId="318"/>
    <cellStyle name="Nadpis 2 13" xfId="319"/>
    <cellStyle name="Nadpis 2 14" xfId="320"/>
    <cellStyle name="Nadpis 2 2" xfId="321"/>
    <cellStyle name="Nadpis 2 3" xfId="322"/>
    <cellStyle name="Nadpis 2 4" xfId="323"/>
    <cellStyle name="Nadpis 2 5" xfId="324"/>
    <cellStyle name="Nadpis 2 6" xfId="325"/>
    <cellStyle name="Nadpis 2 7" xfId="326"/>
    <cellStyle name="Nadpis 2 8" xfId="327"/>
    <cellStyle name="Nadpis 2 9" xfId="328"/>
    <cellStyle name="Nadpis 3" xfId="329"/>
    <cellStyle name="Nadpis 3 10" xfId="330"/>
    <cellStyle name="Nadpis 3 11" xfId="331"/>
    <cellStyle name="Nadpis 3 12" xfId="332"/>
    <cellStyle name="Nadpis 3 13" xfId="333"/>
    <cellStyle name="Nadpis 3 14" xfId="334"/>
    <cellStyle name="Nadpis 3 2" xfId="335"/>
    <cellStyle name="Nadpis 3 3" xfId="336"/>
    <cellStyle name="Nadpis 3 4" xfId="337"/>
    <cellStyle name="Nadpis 3 5" xfId="338"/>
    <cellStyle name="Nadpis 3 6" xfId="339"/>
    <cellStyle name="Nadpis 3 7" xfId="340"/>
    <cellStyle name="Nadpis 3 8" xfId="341"/>
    <cellStyle name="Nadpis 3 9" xfId="342"/>
    <cellStyle name="Nadpis 4" xfId="343"/>
    <cellStyle name="Nadpis 4 10" xfId="344"/>
    <cellStyle name="Nadpis 4 11" xfId="345"/>
    <cellStyle name="Nadpis 4 12" xfId="346"/>
    <cellStyle name="Nadpis 4 13" xfId="347"/>
    <cellStyle name="Nadpis 4 14" xfId="348"/>
    <cellStyle name="Nadpis 4 2" xfId="349"/>
    <cellStyle name="Nadpis 4 3" xfId="350"/>
    <cellStyle name="Nadpis 4 4" xfId="351"/>
    <cellStyle name="Nadpis 4 5" xfId="352"/>
    <cellStyle name="Nadpis 4 6" xfId="353"/>
    <cellStyle name="Nadpis 4 7" xfId="354"/>
    <cellStyle name="Nadpis 4 8" xfId="355"/>
    <cellStyle name="Nadpis 4 9" xfId="356"/>
    <cellStyle name="Název 2" xfId="357"/>
    <cellStyle name="Neutrálna" xfId="358"/>
    <cellStyle name="Neutrálna 10" xfId="359"/>
    <cellStyle name="Neutrálna 11" xfId="360"/>
    <cellStyle name="Neutrálna 12" xfId="361"/>
    <cellStyle name="Neutrálna 13" xfId="362"/>
    <cellStyle name="Neutrálna 2" xfId="363"/>
    <cellStyle name="Neutrálna 3" xfId="364"/>
    <cellStyle name="Neutrálna 4" xfId="365"/>
    <cellStyle name="Neutrálna 5" xfId="366"/>
    <cellStyle name="Neutrálna 6" xfId="367"/>
    <cellStyle name="Neutrálna 7" xfId="368"/>
    <cellStyle name="Neutrálna 8" xfId="369"/>
    <cellStyle name="Neutrálna 9" xfId="370"/>
    <cellStyle name="Neutrální 2" xfId="371"/>
    <cellStyle name="normálne 10" xfId="372"/>
    <cellStyle name="normálne 11" xfId="373"/>
    <cellStyle name="normálne 12" xfId="374"/>
    <cellStyle name="normálne 13" xfId="375"/>
    <cellStyle name="normálne 14" xfId="376"/>
    <cellStyle name="normálne 15" xfId="377"/>
    <cellStyle name="normálne 16" xfId="378"/>
    <cellStyle name="normálne 17" xfId="379"/>
    <cellStyle name="normálne 18" xfId="380"/>
    <cellStyle name="normálne 19" xfId="381"/>
    <cellStyle name="normálne 2" xfId="382"/>
    <cellStyle name="normálne 20" xfId="383"/>
    <cellStyle name="normálne 21" xfId="384"/>
    <cellStyle name="normálne 22" xfId="385"/>
    <cellStyle name="normálne 23" xfId="386"/>
    <cellStyle name="normálne 24" xfId="387"/>
    <cellStyle name="normálne 25" xfId="388"/>
    <cellStyle name="normálne 26" xfId="389"/>
    <cellStyle name="normálne 27" xfId="390"/>
    <cellStyle name="normálne 28" xfId="391"/>
    <cellStyle name="normálne 29" xfId="392"/>
    <cellStyle name="normálne 3" xfId="393"/>
    <cellStyle name="normálne 30" xfId="394"/>
    <cellStyle name="normálne 31" xfId="395"/>
    <cellStyle name="normálne 32" xfId="396"/>
    <cellStyle name="normálne 33" xfId="397"/>
    <cellStyle name="normálne 4" xfId="398"/>
    <cellStyle name="normálne 5" xfId="399"/>
    <cellStyle name="normálne 6" xfId="400"/>
    <cellStyle name="normálne 7" xfId="401"/>
    <cellStyle name="normálne 8" xfId="402"/>
    <cellStyle name="normálne 9" xfId="403"/>
    <cellStyle name="normální 2" xfId="404"/>
    <cellStyle name="Percent" xfId="405"/>
    <cellStyle name="Followed Hyperlink" xfId="406"/>
    <cellStyle name="Poznámka" xfId="407"/>
    <cellStyle name="Poznámka 10" xfId="408"/>
    <cellStyle name="Poznámka 11" xfId="409"/>
    <cellStyle name="Poznámka 12" xfId="410"/>
    <cellStyle name="Poznámka 13" xfId="411"/>
    <cellStyle name="Poznámka 14" xfId="412"/>
    <cellStyle name="Poznámka 15" xfId="413"/>
    <cellStyle name="Poznámka 16" xfId="414"/>
    <cellStyle name="Poznámka 17" xfId="415"/>
    <cellStyle name="Poznámka 18" xfId="416"/>
    <cellStyle name="Poznámka 19" xfId="417"/>
    <cellStyle name="Poznámka 2" xfId="418"/>
    <cellStyle name="Poznámka 20" xfId="419"/>
    <cellStyle name="Poznámka 21" xfId="420"/>
    <cellStyle name="Poznámka 22" xfId="421"/>
    <cellStyle name="Poznámka 23" xfId="422"/>
    <cellStyle name="Poznámka 24" xfId="423"/>
    <cellStyle name="Poznámka 25" xfId="424"/>
    <cellStyle name="Poznámka 26" xfId="425"/>
    <cellStyle name="Poznámka 27" xfId="426"/>
    <cellStyle name="Poznámka 28" xfId="427"/>
    <cellStyle name="Poznámka 29" xfId="428"/>
    <cellStyle name="Poznámka 3" xfId="429"/>
    <cellStyle name="Poznámka 30" xfId="430"/>
    <cellStyle name="Poznámka 31" xfId="431"/>
    <cellStyle name="Poznámka 32" xfId="432"/>
    <cellStyle name="Poznámka 33" xfId="433"/>
    <cellStyle name="Poznámka 4" xfId="434"/>
    <cellStyle name="Poznámka 5" xfId="435"/>
    <cellStyle name="Poznámka 6" xfId="436"/>
    <cellStyle name="Poznámka 7" xfId="437"/>
    <cellStyle name="Poznámka 8" xfId="438"/>
    <cellStyle name="Poznámka 9" xfId="439"/>
    <cellStyle name="Prepojená bunka" xfId="440"/>
    <cellStyle name="Prepojená bunka 10" xfId="441"/>
    <cellStyle name="Prepojená bunka 11" xfId="442"/>
    <cellStyle name="Prepojená bunka 12" xfId="443"/>
    <cellStyle name="Prepojená bunka 13" xfId="444"/>
    <cellStyle name="Prepojená bunka 2" xfId="445"/>
    <cellStyle name="Prepojená bunka 3" xfId="446"/>
    <cellStyle name="Prepojená bunka 4" xfId="447"/>
    <cellStyle name="Prepojená bunka 5" xfId="448"/>
    <cellStyle name="Prepojená bunka 6" xfId="449"/>
    <cellStyle name="Prepojená bunka 7" xfId="450"/>
    <cellStyle name="Prepojená bunka 8" xfId="451"/>
    <cellStyle name="Prepojená bunka 9" xfId="452"/>
    <cellStyle name="Propojená buňka 2" xfId="453"/>
    <cellStyle name="Spolu" xfId="454"/>
    <cellStyle name="Spolu 10" xfId="455"/>
    <cellStyle name="Spolu 11" xfId="456"/>
    <cellStyle name="Spolu 12" xfId="457"/>
    <cellStyle name="Spolu 13" xfId="458"/>
    <cellStyle name="Spolu 2" xfId="459"/>
    <cellStyle name="Spolu 3" xfId="460"/>
    <cellStyle name="Spolu 4" xfId="461"/>
    <cellStyle name="Spolu 5" xfId="462"/>
    <cellStyle name="Spolu 6" xfId="463"/>
    <cellStyle name="Spolu 7" xfId="464"/>
    <cellStyle name="Spolu 8" xfId="465"/>
    <cellStyle name="Spolu 9" xfId="466"/>
    <cellStyle name="Správně 2" xfId="467"/>
    <cellStyle name="Text upozornění 2" xfId="468"/>
    <cellStyle name="Text upozornenia" xfId="469"/>
    <cellStyle name="Text upozornenia 10" xfId="470"/>
    <cellStyle name="Text upozornenia 11" xfId="471"/>
    <cellStyle name="Text upozornenia 12" xfId="472"/>
    <cellStyle name="Text upozornenia 13" xfId="473"/>
    <cellStyle name="Text upozornenia 2" xfId="474"/>
    <cellStyle name="Text upozornenia 3" xfId="475"/>
    <cellStyle name="Text upozornenia 4" xfId="476"/>
    <cellStyle name="Text upozornenia 5" xfId="477"/>
    <cellStyle name="Text upozornenia 6" xfId="478"/>
    <cellStyle name="Text upozornenia 7" xfId="479"/>
    <cellStyle name="Text upozornenia 8" xfId="480"/>
    <cellStyle name="Text upozornenia 9" xfId="481"/>
    <cellStyle name="Titul" xfId="482"/>
    <cellStyle name="Titul 10" xfId="483"/>
    <cellStyle name="Titul 11" xfId="484"/>
    <cellStyle name="Titul 12" xfId="485"/>
    <cellStyle name="Titul 13" xfId="486"/>
    <cellStyle name="Titul 2" xfId="487"/>
    <cellStyle name="Titul 3" xfId="488"/>
    <cellStyle name="Titul 4" xfId="489"/>
    <cellStyle name="Titul 5" xfId="490"/>
    <cellStyle name="Titul 6" xfId="491"/>
    <cellStyle name="Titul 7" xfId="492"/>
    <cellStyle name="Titul 8" xfId="493"/>
    <cellStyle name="Titul 9" xfId="494"/>
    <cellStyle name="Vstup" xfId="495"/>
    <cellStyle name="Vstup 10" xfId="496"/>
    <cellStyle name="Vstup 11" xfId="497"/>
    <cellStyle name="Vstup 12" xfId="498"/>
    <cellStyle name="Vstup 13" xfId="499"/>
    <cellStyle name="Vstup 14" xfId="500"/>
    <cellStyle name="Vstup 2" xfId="501"/>
    <cellStyle name="Vstup 3" xfId="502"/>
    <cellStyle name="Vstup 4" xfId="503"/>
    <cellStyle name="Vstup 5" xfId="504"/>
    <cellStyle name="Vstup 6" xfId="505"/>
    <cellStyle name="Vstup 7" xfId="506"/>
    <cellStyle name="Vstup 8" xfId="507"/>
    <cellStyle name="Vstup 9" xfId="508"/>
    <cellStyle name="Výpočet" xfId="509"/>
    <cellStyle name="Výpočet 10" xfId="510"/>
    <cellStyle name="Výpočet 11" xfId="511"/>
    <cellStyle name="Výpočet 12" xfId="512"/>
    <cellStyle name="Výpočet 13" xfId="513"/>
    <cellStyle name="Výpočet 14" xfId="514"/>
    <cellStyle name="Výpočet 2" xfId="515"/>
    <cellStyle name="Výpočet 3" xfId="516"/>
    <cellStyle name="Výpočet 4" xfId="517"/>
    <cellStyle name="Výpočet 5" xfId="518"/>
    <cellStyle name="Výpočet 6" xfId="519"/>
    <cellStyle name="Výpočet 7" xfId="520"/>
    <cellStyle name="Výpočet 8" xfId="521"/>
    <cellStyle name="Výpočet 9" xfId="522"/>
    <cellStyle name="Výstup" xfId="523"/>
    <cellStyle name="Výstup 10" xfId="524"/>
    <cellStyle name="Výstup 11" xfId="525"/>
    <cellStyle name="Výstup 12" xfId="526"/>
    <cellStyle name="Výstup 13" xfId="527"/>
    <cellStyle name="Výstup 14" xfId="528"/>
    <cellStyle name="Výstup 2" xfId="529"/>
    <cellStyle name="Výstup 3" xfId="530"/>
    <cellStyle name="Výstup 4" xfId="531"/>
    <cellStyle name="Výstup 5" xfId="532"/>
    <cellStyle name="Výstup 6" xfId="533"/>
    <cellStyle name="Výstup 7" xfId="534"/>
    <cellStyle name="Výstup 8" xfId="535"/>
    <cellStyle name="Výstup 9" xfId="536"/>
    <cellStyle name="Vysvětlující text 2" xfId="537"/>
    <cellStyle name="Vysvetľujúci text" xfId="538"/>
    <cellStyle name="Vysvetľujúci text 10" xfId="539"/>
    <cellStyle name="Vysvetľujúci text 11" xfId="540"/>
    <cellStyle name="Vysvetľujúci text 12" xfId="541"/>
    <cellStyle name="Vysvetľujúci text 13" xfId="542"/>
    <cellStyle name="Vysvetľujúci text 2" xfId="543"/>
    <cellStyle name="Vysvetľujúci text 3" xfId="544"/>
    <cellStyle name="Vysvetľujúci text 4" xfId="545"/>
    <cellStyle name="Vysvetľujúci text 5" xfId="546"/>
    <cellStyle name="Vysvetľujúci text 6" xfId="547"/>
    <cellStyle name="Vysvetľujúci text 7" xfId="548"/>
    <cellStyle name="Vysvetľujúci text 8" xfId="549"/>
    <cellStyle name="Vysvetľujúci text 9" xfId="550"/>
    <cellStyle name="Zlá" xfId="551"/>
    <cellStyle name="Zlá 10" xfId="552"/>
    <cellStyle name="Zlá 11" xfId="553"/>
    <cellStyle name="Zlá 12" xfId="554"/>
    <cellStyle name="Zlá 13" xfId="555"/>
    <cellStyle name="Zlá 2" xfId="556"/>
    <cellStyle name="Zlá 3" xfId="557"/>
    <cellStyle name="Zlá 4" xfId="558"/>
    <cellStyle name="Zlá 5" xfId="559"/>
    <cellStyle name="Zlá 6" xfId="560"/>
    <cellStyle name="Zlá 7" xfId="561"/>
    <cellStyle name="Zlá 8" xfId="562"/>
    <cellStyle name="Zlá 9" xfId="563"/>
    <cellStyle name="Zvýraznění 1 2" xfId="564"/>
    <cellStyle name="Zvýraznění 2 2" xfId="565"/>
    <cellStyle name="Zvýraznění 3 2" xfId="566"/>
    <cellStyle name="Zvýraznění 4 2" xfId="567"/>
    <cellStyle name="Zvýraznění 5 2" xfId="568"/>
    <cellStyle name="Zvýraznění 6 2" xfId="569"/>
    <cellStyle name="Zvýraznenie1" xfId="570"/>
    <cellStyle name="Zvýraznenie1 10" xfId="571"/>
    <cellStyle name="Zvýraznenie1 11" xfId="572"/>
    <cellStyle name="Zvýraznenie1 12" xfId="573"/>
    <cellStyle name="Zvýraznenie1 13" xfId="574"/>
    <cellStyle name="Zvýraznenie1 2" xfId="575"/>
    <cellStyle name="Zvýraznenie1 3" xfId="576"/>
    <cellStyle name="Zvýraznenie1 4" xfId="577"/>
    <cellStyle name="Zvýraznenie1 5" xfId="578"/>
    <cellStyle name="Zvýraznenie1 6" xfId="579"/>
    <cellStyle name="Zvýraznenie1 7" xfId="580"/>
    <cellStyle name="Zvýraznenie1 8" xfId="581"/>
    <cellStyle name="Zvýraznenie1 9" xfId="582"/>
    <cellStyle name="Zvýraznenie2" xfId="583"/>
    <cellStyle name="Zvýraznenie2 10" xfId="584"/>
    <cellStyle name="Zvýraznenie2 11" xfId="585"/>
    <cellStyle name="Zvýraznenie2 12" xfId="586"/>
    <cellStyle name="Zvýraznenie2 13" xfId="587"/>
    <cellStyle name="Zvýraznenie2 2" xfId="588"/>
    <cellStyle name="Zvýraznenie2 3" xfId="589"/>
    <cellStyle name="Zvýraznenie2 4" xfId="590"/>
    <cellStyle name="Zvýraznenie2 5" xfId="591"/>
    <cellStyle name="Zvýraznenie2 6" xfId="592"/>
    <cellStyle name="Zvýraznenie2 7" xfId="593"/>
    <cellStyle name="Zvýraznenie2 8" xfId="594"/>
    <cellStyle name="Zvýraznenie2 9" xfId="595"/>
    <cellStyle name="Zvýraznenie3" xfId="596"/>
    <cellStyle name="Zvýraznenie3 10" xfId="597"/>
    <cellStyle name="Zvýraznenie3 11" xfId="598"/>
    <cellStyle name="Zvýraznenie3 12" xfId="599"/>
    <cellStyle name="Zvýraznenie3 13" xfId="600"/>
    <cellStyle name="Zvýraznenie3 2" xfId="601"/>
    <cellStyle name="Zvýraznenie3 3" xfId="602"/>
    <cellStyle name="Zvýraznenie3 4" xfId="603"/>
    <cellStyle name="Zvýraznenie3 5" xfId="604"/>
    <cellStyle name="Zvýraznenie3 6" xfId="605"/>
    <cellStyle name="Zvýraznenie3 7" xfId="606"/>
    <cellStyle name="Zvýraznenie3 8" xfId="607"/>
    <cellStyle name="Zvýraznenie3 9" xfId="608"/>
    <cellStyle name="Zvýraznenie4" xfId="609"/>
    <cellStyle name="Zvýraznenie4 10" xfId="610"/>
    <cellStyle name="Zvýraznenie4 11" xfId="611"/>
    <cellStyle name="Zvýraznenie4 12" xfId="612"/>
    <cellStyle name="Zvýraznenie4 13" xfId="613"/>
    <cellStyle name="Zvýraznenie4 2" xfId="614"/>
    <cellStyle name="Zvýraznenie4 3" xfId="615"/>
    <cellStyle name="Zvýraznenie4 4" xfId="616"/>
    <cellStyle name="Zvýraznenie4 5" xfId="617"/>
    <cellStyle name="Zvýraznenie4 6" xfId="618"/>
    <cellStyle name="Zvýraznenie4 7" xfId="619"/>
    <cellStyle name="Zvýraznenie4 8" xfId="620"/>
    <cellStyle name="Zvýraznenie4 9" xfId="621"/>
    <cellStyle name="Zvýraznenie5" xfId="622"/>
    <cellStyle name="Zvýraznenie5 10" xfId="623"/>
    <cellStyle name="Zvýraznenie5 11" xfId="624"/>
    <cellStyle name="Zvýraznenie5 12" xfId="625"/>
    <cellStyle name="Zvýraznenie5 13" xfId="626"/>
    <cellStyle name="Zvýraznenie5 2" xfId="627"/>
    <cellStyle name="Zvýraznenie5 3" xfId="628"/>
    <cellStyle name="Zvýraznenie5 4" xfId="629"/>
    <cellStyle name="Zvýraznenie5 5" xfId="630"/>
    <cellStyle name="Zvýraznenie5 6" xfId="631"/>
    <cellStyle name="Zvýraznenie5 7" xfId="632"/>
    <cellStyle name="Zvýraznenie5 8" xfId="633"/>
    <cellStyle name="Zvýraznenie5 9" xfId="634"/>
    <cellStyle name="Zvýraznenie6" xfId="635"/>
    <cellStyle name="Zvýraznenie6 10" xfId="636"/>
    <cellStyle name="Zvýraznenie6 11" xfId="637"/>
    <cellStyle name="Zvýraznenie6 12" xfId="638"/>
    <cellStyle name="Zvýraznenie6 13" xfId="639"/>
    <cellStyle name="Zvýraznenie6 2" xfId="640"/>
    <cellStyle name="Zvýraznenie6 3" xfId="641"/>
    <cellStyle name="Zvýraznenie6 4" xfId="642"/>
    <cellStyle name="Zvýraznenie6 5" xfId="643"/>
    <cellStyle name="Zvýraznenie6 6" xfId="644"/>
    <cellStyle name="Zvýraznenie6 7" xfId="645"/>
    <cellStyle name="Zvýraznenie6 8" xfId="646"/>
    <cellStyle name="Zvýraznenie6 9" xfId="6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2095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868"/>
  <sheetViews>
    <sheetView showGridLines="0" tabSelected="1" zoomScalePageLayoutView="0" workbookViewId="0" topLeftCell="A816">
      <selection activeCell="A668" sqref="A668:K868"/>
    </sheetView>
  </sheetViews>
  <sheetFormatPr defaultColWidth="9.00390625" defaultRowHeight="12.75"/>
  <cols>
    <col min="1" max="1" width="5.75390625" style="0" customWidth="1"/>
    <col min="2" max="2" width="8.25390625" style="7" customWidth="1"/>
    <col min="3" max="3" width="11.25390625" style="0" customWidth="1"/>
    <col min="4" max="4" width="39.125" style="0" customWidth="1"/>
    <col min="5" max="5" width="9.75390625" style="0" customWidth="1"/>
    <col min="6" max="6" width="9.875" style="65" customWidth="1"/>
    <col min="7" max="10" width="9.75390625" style="0" customWidth="1"/>
    <col min="11" max="11" width="13.375" style="0" customWidth="1"/>
  </cols>
  <sheetData>
    <row r="1" spans="1:23" ht="16.5" customHeight="1">
      <c r="A1" s="409" t="s">
        <v>26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 t="s">
        <v>25</v>
      </c>
      <c r="B2" s="93"/>
      <c r="C2" s="2"/>
      <c r="E2" s="2"/>
      <c r="F2" s="59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2" t="s">
        <v>9</v>
      </c>
      <c r="B3" s="93"/>
      <c r="E3" s="2"/>
      <c r="F3" s="59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411"/>
      <c r="B4" s="411"/>
      <c r="C4" s="1"/>
      <c r="D4" s="1"/>
      <c r="E4" s="1"/>
      <c r="F4" s="6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397" t="s">
        <v>8</v>
      </c>
      <c r="B5" s="399" t="s">
        <v>4</v>
      </c>
      <c r="C5" s="401" t="s">
        <v>0</v>
      </c>
      <c r="D5" s="401" t="s">
        <v>1</v>
      </c>
      <c r="E5" s="403" t="s">
        <v>2</v>
      </c>
      <c r="F5" s="404"/>
      <c r="G5" s="403"/>
      <c r="H5" s="405" t="s">
        <v>3</v>
      </c>
      <c r="I5" s="406"/>
      <c r="J5" s="405"/>
      <c r="K5" s="40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398"/>
      <c r="B6" s="400"/>
      <c r="C6" s="402"/>
      <c r="D6" s="402"/>
      <c r="E6" s="10" t="s">
        <v>5</v>
      </c>
      <c r="F6" s="61" t="s">
        <v>6</v>
      </c>
      <c r="G6" s="10" t="s">
        <v>7</v>
      </c>
      <c r="H6" s="11" t="s">
        <v>5</v>
      </c>
      <c r="I6" s="12" t="s">
        <v>6</v>
      </c>
      <c r="J6" s="11" t="s">
        <v>7</v>
      </c>
      <c r="K6" s="40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29">
        <v>1</v>
      </c>
      <c r="B7" s="94">
        <v>2</v>
      </c>
      <c r="C7" s="13">
        <v>3</v>
      </c>
      <c r="D7" s="14">
        <v>4</v>
      </c>
      <c r="E7" s="15">
        <v>5</v>
      </c>
      <c r="F7" s="62">
        <v>6</v>
      </c>
      <c r="G7" s="15">
        <v>7</v>
      </c>
      <c r="H7" s="16">
        <v>8</v>
      </c>
      <c r="I7" s="17">
        <v>9</v>
      </c>
      <c r="J7" s="16">
        <v>10</v>
      </c>
      <c r="K7" s="40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 thickBot="1">
      <c r="A8" s="30"/>
      <c r="B8" s="95"/>
      <c r="C8" s="25"/>
      <c r="D8" s="25"/>
      <c r="E8" s="26"/>
      <c r="F8" s="63"/>
      <c r="G8" s="27"/>
      <c r="H8" s="28"/>
      <c r="I8" s="28"/>
      <c r="J8" s="28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 thickBot="1" thickTop="1">
      <c r="A9" s="49" t="s">
        <v>20</v>
      </c>
      <c r="B9" s="96"/>
      <c r="C9" s="56" t="s">
        <v>21</v>
      </c>
      <c r="D9" s="57"/>
      <c r="E9" s="50"/>
      <c r="F9" s="51"/>
      <c r="G9" s="52">
        <v>0</v>
      </c>
      <c r="H9" s="53"/>
      <c r="I9" s="53"/>
      <c r="J9" s="54">
        <v>0</v>
      </c>
      <c r="K9" s="5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customHeight="1" thickTop="1">
      <c r="A10" s="39">
        <v>1</v>
      </c>
      <c r="B10" s="69" t="s">
        <v>27</v>
      </c>
      <c r="C10" s="24" t="s">
        <v>28</v>
      </c>
      <c r="D10" s="24" t="s">
        <v>58</v>
      </c>
      <c r="E10" s="40"/>
      <c r="F10" s="41"/>
      <c r="G10" s="70">
        <v>0</v>
      </c>
      <c r="H10" s="42">
        <v>16.5</v>
      </c>
      <c r="I10" s="43"/>
      <c r="J10" s="44">
        <f>J9+H10-I10</f>
        <v>16.5</v>
      </c>
      <c r="K10" s="4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customHeight="1">
      <c r="A11" s="32">
        <v>2</v>
      </c>
      <c r="B11" s="66" t="s">
        <v>29</v>
      </c>
      <c r="C11" s="18" t="s">
        <v>30</v>
      </c>
      <c r="D11" s="18" t="s">
        <v>59</v>
      </c>
      <c r="E11" s="19">
        <v>297</v>
      </c>
      <c r="F11" s="20"/>
      <c r="G11" s="70">
        <f>G10+E11-F11</f>
        <v>297</v>
      </c>
      <c r="H11" s="21"/>
      <c r="I11" s="22"/>
      <c r="J11" s="44">
        <f aca="true" t="shared" si="0" ref="J11:J33">J10+H11-I11</f>
        <v>16.5</v>
      </c>
      <c r="K11" s="33" t="s">
        <v>22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 customHeight="1">
      <c r="A12" s="32">
        <v>3</v>
      </c>
      <c r="B12" s="66" t="s">
        <v>29</v>
      </c>
      <c r="C12" s="18" t="s">
        <v>31</v>
      </c>
      <c r="D12" s="18" t="s">
        <v>60</v>
      </c>
      <c r="E12" s="19">
        <v>495</v>
      </c>
      <c r="F12" s="20"/>
      <c r="G12" s="70">
        <f aca="true" t="shared" si="1" ref="G12:G33">G11+E12-F12</f>
        <v>792</v>
      </c>
      <c r="H12" s="21"/>
      <c r="I12" s="22"/>
      <c r="J12" s="44">
        <f t="shared" si="0"/>
        <v>16.5</v>
      </c>
      <c r="K12" s="34" t="s">
        <v>18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32">
        <v>4</v>
      </c>
      <c r="B13" s="66" t="s">
        <v>29</v>
      </c>
      <c r="C13" s="18" t="s">
        <v>32</v>
      </c>
      <c r="D13" s="18" t="s">
        <v>61</v>
      </c>
      <c r="E13" s="19">
        <v>528</v>
      </c>
      <c r="F13" s="20"/>
      <c r="G13" s="70">
        <f t="shared" si="1"/>
        <v>1320</v>
      </c>
      <c r="H13" s="21"/>
      <c r="I13" s="22"/>
      <c r="J13" s="44">
        <f t="shared" si="0"/>
        <v>16.5</v>
      </c>
      <c r="K13" s="33" t="s">
        <v>17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32">
        <v>5</v>
      </c>
      <c r="B14" s="66" t="s">
        <v>29</v>
      </c>
      <c r="C14" s="18" t="s">
        <v>33</v>
      </c>
      <c r="D14" s="18" t="s">
        <v>62</v>
      </c>
      <c r="E14" s="19">
        <v>283.8</v>
      </c>
      <c r="F14" s="20"/>
      <c r="G14" s="70">
        <f t="shared" si="1"/>
        <v>1603.8</v>
      </c>
      <c r="H14" s="21"/>
      <c r="I14" s="22"/>
      <c r="J14" s="44">
        <f t="shared" si="0"/>
        <v>16.5</v>
      </c>
      <c r="K14" s="33" t="s">
        <v>12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32">
        <v>6</v>
      </c>
      <c r="B15" s="66" t="s">
        <v>29</v>
      </c>
      <c r="C15" s="18" t="s">
        <v>34</v>
      </c>
      <c r="D15" s="18" t="s">
        <v>63</v>
      </c>
      <c r="E15" s="19">
        <v>594</v>
      </c>
      <c r="F15" s="20"/>
      <c r="G15" s="70">
        <f t="shared" si="1"/>
        <v>2197.8</v>
      </c>
      <c r="H15" s="21"/>
      <c r="I15" s="22"/>
      <c r="J15" s="44">
        <f t="shared" si="0"/>
        <v>16.5</v>
      </c>
      <c r="K15" s="33" t="s">
        <v>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>
      <c r="A16" s="32">
        <v>7</v>
      </c>
      <c r="B16" s="66" t="s">
        <v>29</v>
      </c>
      <c r="C16" s="18" t="s">
        <v>35</v>
      </c>
      <c r="D16" s="18" t="s">
        <v>64</v>
      </c>
      <c r="E16" s="19">
        <v>297</v>
      </c>
      <c r="F16" s="20"/>
      <c r="G16" s="70">
        <f t="shared" si="1"/>
        <v>2494.8</v>
      </c>
      <c r="H16" s="21"/>
      <c r="I16" s="22"/>
      <c r="J16" s="44">
        <f t="shared" si="0"/>
        <v>16.5</v>
      </c>
      <c r="K16" s="33" t="s">
        <v>16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32">
        <v>8</v>
      </c>
      <c r="B17" s="66" t="s">
        <v>29</v>
      </c>
      <c r="C17" s="18" t="s">
        <v>36</v>
      </c>
      <c r="D17" s="18" t="s">
        <v>65</v>
      </c>
      <c r="E17" s="19">
        <v>581</v>
      </c>
      <c r="F17" s="20"/>
      <c r="G17" s="70">
        <f t="shared" si="1"/>
        <v>3075.8</v>
      </c>
      <c r="H17" s="21"/>
      <c r="I17" s="22"/>
      <c r="J17" s="44">
        <f t="shared" si="0"/>
        <v>16.5</v>
      </c>
      <c r="K17" s="33" t="s">
        <v>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32">
        <v>9</v>
      </c>
      <c r="B18" s="66" t="s">
        <v>29</v>
      </c>
      <c r="C18" s="18" t="s">
        <v>37</v>
      </c>
      <c r="D18" s="18" t="s">
        <v>66</v>
      </c>
      <c r="E18" s="19">
        <v>396</v>
      </c>
      <c r="F18" s="20"/>
      <c r="G18" s="75">
        <f t="shared" si="1"/>
        <v>3471.8</v>
      </c>
      <c r="H18" s="21"/>
      <c r="I18" s="22"/>
      <c r="J18" s="23">
        <f t="shared" si="0"/>
        <v>16.5</v>
      </c>
      <c r="K18" s="33" t="s">
        <v>10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39">
        <v>10</v>
      </c>
      <c r="B19" s="69" t="s">
        <v>38</v>
      </c>
      <c r="C19" s="24" t="s">
        <v>39</v>
      </c>
      <c r="D19" s="24" t="s">
        <v>67</v>
      </c>
      <c r="E19" s="40"/>
      <c r="F19" s="41">
        <v>3455.3</v>
      </c>
      <c r="G19" s="70">
        <f t="shared" si="1"/>
        <v>16.5</v>
      </c>
      <c r="H19" s="42"/>
      <c r="I19" s="43"/>
      <c r="J19" s="44">
        <f t="shared" si="0"/>
        <v>16.5</v>
      </c>
      <c r="K19" s="48" t="s">
        <v>14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A20" s="32">
        <v>11</v>
      </c>
      <c r="B20" s="66" t="s">
        <v>38</v>
      </c>
      <c r="C20" s="18" t="s">
        <v>40</v>
      </c>
      <c r="D20" s="18" t="s">
        <v>68</v>
      </c>
      <c r="E20" s="19"/>
      <c r="F20" s="20">
        <v>16.5</v>
      </c>
      <c r="G20" s="70">
        <f t="shared" si="1"/>
        <v>0</v>
      </c>
      <c r="H20" s="21"/>
      <c r="I20" s="22"/>
      <c r="J20" s="44">
        <f t="shared" si="0"/>
        <v>16.5</v>
      </c>
      <c r="K20" s="33" t="s">
        <v>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>
      <c r="A21" s="32">
        <v>12</v>
      </c>
      <c r="B21" s="66" t="s">
        <v>38</v>
      </c>
      <c r="C21" s="18" t="s">
        <v>41</v>
      </c>
      <c r="D21" s="73" t="s">
        <v>81</v>
      </c>
      <c r="E21" s="19"/>
      <c r="F21" s="20"/>
      <c r="G21" s="70">
        <f t="shared" si="1"/>
        <v>0</v>
      </c>
      <c r="H21" s="21">
        <v>3455.3</v>
      </c>
      <c r="I21" s="22"/>
      <c r="J21" s="44">
        <f t="shared" si="0"/>
        <v>3471.8</v>
      </c>
      <c r="K21" s="33" t="s">
        <v>14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>
      <c r="A22" s="32">
        <v>13</v>
      </c>
      <c r="B22" s="66" t="s">
        <v>42</v>
      </c>
      <c r="C22" s="18" t="s">
        <v>43</v>
      </c>
      <c r="D22" s="18" t="s">
        <v>69</v>
      </c>
      <c r="E22" s="19"/>
      <c r="F22" s="20"/>
      <c r="G22" s="70">
        <f t="shared" si="1"/>
        <v>0</v>
      </c>
      <c r="H22" s="21"/>
      <c r="I22" s="22">
        <v>20</v>
      </c>
      <c r="J22" s="44">
        <f t="shared" si="0"/>
        <v>3451.8</v>
      </c>
      <c r="K22" s="33" t="s">
        <v>14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32">
        <v>14</v>
      </c>
      <c r="B23" s="66" t="s">
        <v>42</v>
      </c>
      <c r="C23" s="18" t="s">
        <v>44</v>
      </c>
      <c r="D23" s="18" t="s">
        <v>69</v>
      </c>
      <c r="E23" s="19"/>
      <c r="F23" s="20"/>
      <c r="G23" s="70">
        <f t="shared" si="1"/>
        <v>0</v>
      </c>
      <c r="H23" s="21"/>
      <c r="I23" s="22">
        <v>20</v>
      </c>
      <c r="J23" s="44">
        <f t="shared" si="0"/>
        <v>3431.8</v>
      </c>
      <c r="K23" s="33" t="s">
        <v>14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32">
        <v>15</v>
      </c>
      <c r="B24" s="66" t="s">
        <v>42</v>
      </c>
      <c r="C24" s="18" t="s">
        <v>45</v>
      </c>
      <c r="D24" s="18" t="s">
        <v>70</v>
      </c>
      <c r="E24" s="19">
        <v>20</v>
      </c>
      <c r="F24" s="20"/>
      <c r="G24" s="70">
        <f t="shared" si="1"/>
        <v>20</v>
      </c>
      <c r="H24" s="21"/>
      <c r="I24" s="22"/>
      <c r="J24" s="44">
        <f t="shared" si="0"/>
        <v>3431.8</v>
      </c>
      <c r="K24" s="33" t="s">
        <v>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32">
        <v>16</v>
      </c>
      <c r="B25" s="66" t="s">
        <v>42</v>
      </c>
      <c r="C25" s="18" t="s">
        <v>46</v>
      </c>
      <c r="D25" s="18" t="s">
        <v>70</v>
      </c>
      <c r="E25" s="19">
        <v>20</v>
      </c>
      <c r="F25" s="20"/>
      <c r="G25" s="70">
        <f t="shared" si="1"/>
        <v>40</v>
      </c>
      <c r="H25" s="21"/>
      <c r="I25" s="22"/>
      <c r="J25" s="44">
        <f t="shared" si="0"/>
        <v>3431.8</v>
      </c>
      <c r="K25" s="33" t="s">
        <v>14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>
      <c r="A26" s="32">
        <v>17</v>
      </c>
      <c r="B26" s="66" t="s">
        <v>42</v>
      </c>
      <c r="C26" s="18" t="s">
        <v>47</v>
      </c>
      <c r="D26" s="18" t="s">
        <v>71</v>
      </c>
      <c r="E26" s="19"/>
      <c r="F26" s="20">
        <v>38.08</v>
      </c>
      <c r="G26" s="70">
        <f t="shared" si="1"/>
        <v>1.9200000000000017</v>
      </c>
      <c r="H26" s="21"/>
      <c r="I26" s="22"/>
      <c r="J26" s="44">
        <f t="shared" si="0"/>
        <v>3431.8</v>
      </c>
      <c r="K26" s="33" t="s">
        <v>15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32">
        <v>18</v>
      </c>
      <c r="B27" s="66" t="s">
        <v>48</v>
      </c>
      <c r="C27" s="18" t="s">
        <v>49</v>
      </c>
      <c r="D27" s="18" t="s">
        <v>72</v>
      </c>
      <c r="E27" s="19"/>
      <c r="F27" s="20"/>
      <c r="G27" s="70">
        <f t="shared" si="1"/>
        <v>1.9200000000000017</v>
      </c>
      <c r="H27" s="21">
        <v>0.08</v>
      </c>
      <c r="I27" s="22"/>
      <c r="J27" s="44">
        <f t="shared" si="0"/>
        <v>3431.88</v>
      </c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32">
        <v>19</v>
      </c>
      <c r="B28" s="66" t="s">
        <v>48</v>
      </c>
      <c r="C28" s="18" t="s">
        <v>50</v>
      </c>
      <c r="D28" s="18" t="s">
        <v>73</v>
      </c>
      <c r="E28" s="19"/>
      <c r="F28" s="20"/>
      <c r="G28" s="70">
        <f t="shared" si="1"/>
        <v>1.9200000000000017</v>
      </c>
      <c r="H28" s="21"/>
      <c r="I28" s="22">
        <v>0.01</v>
      </c>
      <c r="J28" s="44">
        <f t="shared" si="0"/>
        <v>3431.87</v>
      </c>
      <c r="K28" s="3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32">
        <v>20</v>
      </c>
      <c r="B29" s="66" t="s">
        <v>48</v>
      </c>
      <c r="C29" s="18" t="s">
        <v>51</v>
      </c>
      <c r="D29" s="18" t="s">
        <v>74</v>
      </c>
      <c r="E29" s="19"/>
      <c r="F29" s="20"/>
      <c r="G29" s="70">
        <f t="shared" si="1"/>
        <v>1.9200000000000017</v>
      </c>
      <c r="H29" s="21"/>
      <c r="I29" s="22">
        <v>12.13</v>
      </c>
      <c r="J29" s="44">
        <f t="shared" si="0"/>
        <v>3419.74</v>
      </c>
      <c r="K29" s="3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32">
        <v>21</v>
      </c>
      <c r="B30" s="66" t="s">
        <v>52</v>
      </c>
      <c r="C30" s="18" t="s">
        <v>53</v>
      </c>
      <c r="D30" s="18" t="s">
        <v>75</v>
      </c>
      <c r="E30" s="19">
        <v>66</v>
      </c>
      <c r="F30" s="20"/>
      <c r="G30" s="70">
        <f t="shared" si="1"/>
        <v>67.92</v>
      </c>
      <c r="H30" s="21"/>
      <c r="I30" s="22"/>
      <c r="J30" s="44">
        <f t="shared" si="0"/>
        <v>3419.74</v>
      </c>
      <c r="K30" s="33" t="s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32">
        <v>22</v>
      </c>
      <c r="B31" s="66" t="s">
        <v>54</v>
      </c>
      <c r="C31" s="18" t="s">
        <v>55</v>
      </c>
      <c r="D31" s="18" t="s">
        <v>76</v>
      </c>
      <c r="E31" s="19"/>
      <c r="F31" s="20"/>
      <c r="G31" s="75">
        <f t="shared" si="1"/>
        <v>67.92</v>
      </c>
      <c r="H31" s="21">
        <v>0.29</v>
      </c>
      <c r="I31" s="22"/>
      <c r="J31" s="23">
        <f t="shared" si="0"/>
        <v>3420.0299999999997</v>
      </c>
      <c r="K31" s="3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>
      <c r="A32" s="39">
        <v>23</v>
      </c>
      <c r="B32" s="69" t="s">
        <v>54</v>
      </c>
      <c r="C32" s="24" t="s">
        <v>56</v>
      </c>
      <c r="D32" s="24" t="s">
        <v>77</v>
      </c>
      <c r="E32" s="40"/>
      <c r="F32" s="41"/>
      <c r="G32" s="70">
        <f t="shared" si="1"/>
        <v>67.92</v>
      </c>
      <c r="H32" s="42"/>
      <c r="I32" s="43">
        <v>0.05</v>
      </c>
      <c r="J32" s="44">
        <f t="shared" si="0"/>
        <v>3419.9799999999996</v>
      </c>
      <c r="K32" s="4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 thickBot="1">
      <c r="A33" s="36">
        <v>24</v>
      </c>
      <c r="B33" s="97" t="s">
        <v>54</v>
      </c>
      <c r="C33" s="37" t="s">
        <v>57</v>
      </c>
      <c r="D33" s="37" t="s">
        <v>78</v>
      </c>
      <c r="E33" s="45"/>
      <c r="F33" s="46"/>
      <c r="G33" s="76">
        <f t="shared" si="1"/>
        <v>67.92</v>
      </c>
      <c r="H33" s="47"/>
      <c r="I33" s="38">
        <v>2.33</v>
      </c>
      <c r="J33" s="77">
        <f t="shared" si="0"/>
        <v>3417.6499999999996</v>
      </c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 thickBot="1">
      <c r="A34" s="3"/>
      <c r="B34" s="98"/>
      <c r="C34" s="3"/>
      <c r="D34" s="3"/>
      <c r="E34" s="64"/>
      <c r="F34" s="64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 thickBot="1">
      <c r="A35" s="71" t="s">
        <v>23</v>
      </c>
      <c r="B35" s="99"/>
      <c r="C35" s="72"/>
      <c r="D35" s="72"/>
      <c r="E35" s="6"/>
      <c r="F35" s="6"/>
      <c r="G35" s="8">
        <f>G33</f>
        <v>67.92</v>
      </c>
      <c r="H35" s="6"/>
      <c r="I35" s="6"/>
      <c r="J35" s="9">
        <f>J33</f>
        <v>3417.6499999999996</v>
      </c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3"/>
      <c r="B36" s="98"/>
      <c r="C36" s="3"/>
      <c r="D36" s="3"/>
      <c r="E36" s="3"/>
      <c r="F36" s="64"/>
      <c r="G36" s="3"/>
      <c r="H36" s="3"/>
      <c r="I36" s="3"/>
      <c r="J36" s="3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 thickBot="1">
      <c r="A37" s="3"/>
      <c r="B37" s="98"/>
      <c r="C37" s="3"/>
      <c r="D37" s="3"/>
      <c r="E37" s="3"/>
      <c r="F37" s="64"/>
      <c r="G37" s="3"/>
      <c r="H37" s="3"/>
      <c r="I37" s="3"/>
      <c r="J37" s="3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397" t="s">
        <v>8</v>
      </c>
      <c r="B38" s="399" t="s">
        <v>4</v>
      </c>
      <c r="C38" s="401" t="s">
        <v>0</v>
      </c>
      <c r="D38" s="401" t="s">
        <v>1</v>
      </c>
      <c r="E38" s="403" t="s">
        <v>2</v>
      </c>
      <c r="F38" s="404"/>
      <c r="G38" s="403"/>
      <c r="H38" s="405" t="s">
        <v>3</v>
      </c>
      <c r="I38" s="406"/>
      <c r="J38" s="405"/>
      <c r="K38" s="407" t="s">
        <v>13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A39" s="398"/>
      <c r="B39" s="400"/>
      <c r="C39" s="402"/>
      <c r="D39" s="402"/>
      <c r="E39" s="10" t="s">
        <v>5</v>
      </c>
      <c r="F39" s="61" t="s">
        <v>6</v>
      </c>
      <c r="G39" s="10" t="s">
        <v>7</v>
      </c>
      <c r="H39" s="11" t="s">
        <v>5</v>
      </c>
      <c r="I39" s="12" t="s">
        <v>6</v>
      </c>
      <c r="J39" s="11" t="s">
        <v>7</v>
      </c>
      <c r="K39" s="40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>
      <c r="A40" s="29">
        <v>1</v>
      </c>
      <c r="B40" s="13">
        <v>2</v>
      </c>
      <c r="C40" s="13">
        <v>3</v>
      </c>
      <c r="D40" s="14">
        <v>4</v>
      </c>
      <c r="E40" s="15">
        <v>5</v>
      </c>
      <c r="F40" s="62">
        <v>6</v>
      </c>
      <c r="G40" s="15">
        <v>7</v>
      </c>
      <c r="H40" s="16">
        <v>8</v>
      </c>
      <c r="I40" s="17">
        <v>9</v>
      </c>
      <c r="J40" s="16">
        <v>10</v>
      </c>
      <c r="K40" s="40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customHeight="1" thickBot="1">
      <c r="A41" s="30"/>
      <c r="B41" s="95"/>
      <c r="C41" s="25"/>
      <c r="D41" s="25"/>
      <c r="E41" s="26"/>
      <c r="F41" s="63"/>
      <c r="G41" s="27"/>
      <c r="H41" s="28"/>
      <c r="I41" s="28"/>
      <c r="J41" s="28"/>
      <c r="K41" s="3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 thickBot="1" thickTop="1">
      <c r="A42" s="49" t="s">
        <v>20</v>
      </c>
      <c r="B42" s="96"/>
      <c r="C42" s="56" t="s">
        <v>21</v>
      </c>
      <c r="D42" s="74" t="s">
        <v>24</v>
      </c>
      <c r="E42" s="50"/>
      <c r="F42" s="51"/>
      <c r="G42" s="52">
        <f>G35</f>
        <v>67.92</v>
      </c>
      <c r="H42" s="53"/>
      <c r="I42" s="53"/>
      <c r="J42" s="54">
        <f>J35</f>
        <v>3417.6499999999996</v>
      </c>
      <c r="K42" s="5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 thickTop="1">
      <c r="A43" s="39">
        <v>25</v>
      </c>
      <c r="B43" s="69">
        <v>40554</v>
      </c>
      <c r="C43" s="82" t="s">
        <v>79</v>
      </c>
      <c r="D43" s="24" t="s">
        <v>67</v>
      </c>
      <c r="E43" s="40"/>
      <c r="F43" s="41">
        <v>66</v>
      </c>
      <c r="G43" s="70">
        <f>G42+E43-F43</f>
        <v>1.9200000000000017</v>
      </c>
      <c r="H43" s="42"/>
      <c r="I43" s="43"/>
      <c r="J43" s="44">
        <v>3417.65</v>
      </c>
      <c r="K43" s="48" t="s">
        <v>82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39">
        <f>A43+1</f>
        <v>26</v>
      </c>
      <c r="B44" s="66">
        <v>40554</v>
      </c>
      <c r="C44" s="58" t="s">
        <v>28</v>
      </c>
      <c r="D44" s="73" t="s">
        <v>81</v>
      </c>
      <c r="E44" s="40"/>
      <c r="F44" s="41"/>
      <c r="G44" s="70">
        <f>G43+E44-F44</f>
        <v>1.9200000000000017</v>
      </c>
      <c r="H44" s="42">
        <v>66</v>
      </c>
      <c r="I44" s="43"/>
      <c r="J44" s="44">
        <f>J43+H44-I44</f>
        <v>3483.65</v>
      </c>
      <c r="K44" s="48" t="s">
        <v>82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11" ht="12.75">
      <c r="A45" s="39">
        <f>A44+1</f>
        <v>27</v>
      </c>
      <c r="B45" s="80">
        <v>40563</v>
      </c>
      <c r="C45" s="81" t="s">
        <v>107</v>
      </c>
      <c r="D45" s="79" t="s">
        <v>83</v>
      </c>
      <c r="E45" s="40">
        <v>330</v>
      </c>
      <c r="F45" s="41"/>
      <c r="G45" s="70">
        <f>G44+E45-F45</f>
        <v>331.92</v>
      </c>
      <c r="H45" s="42"/>
      <c r="I45" s="43"/>
      <c r="J45" s="44">
        <f>J44+H45-I45</f>
        <v>3483.65</v>
      </c>
      <c r="K45" s="48" t="s">
        <v>113</v>
      </c>
    </row>
    <row r="46" spans="1:11" ht="12.75">
      <c r="A46" s="39">
        <f aca="true" t="shared" si="2" ref="A46:A62">A45+1</f>
        <v>28</v>
      </c>
      <c r="B46" s="80">
        <v>40563</v>
      </c>
      <c r="C46" s="81" t="s">
        <v>108</v>
      </c>
      <c r="D46" s="79" t="s">
        <v>84</v>
      </c>
      <c r="E46" s="40">
        <v>66</v>
      </c>
      <c r="F46" s="41"/>
      <c r="G46" s="70">
        <f aca="true" t="shared" si="3" ref="G46:G62">G45+E46-F46</f>
        <v>397.92</v>
      </c>
      <c r="H46" s="42"/>
      <c r="I46" s="43"/>
      <c r="J46" s="44">
        <f aca="true" t="shared" si="4" ref="J46:J62">J45+H46-I46</f>
        <v>3483.65</v>
      </c>
      <c r="K46" s="48" t="s">
        <v>22</v>
      </c>
    </row>
    <row r="47" spans="1:23" ht="12.75">
      <c r="A47" s="39">
        <f t="shared" si="2"/>
        <v>29</v>
      </c>
      <c r="B47" s="80">
        <v>40571</v>
      </c>
      <c r="C47" s="81" t="s">
        <v>109</v>
      </c>
      <c r="D47" s="79" t="s">
        <v>85</v>
      </c>
      <c r="E47" s="40"/>
      <c r="F47" s="41">
        <v>396</v>
      </c>
      <c r="G47" s="70">
        <f t="shared" si="3"/>
        <v>1.920000000000016</v>
      </c>
      <c r="H47" s="42"/>
      <c r="I47" s="43"/>
      <c r="J47" s="44">
        <f t="shared" si="4"/>
        <v>3483.65</v>
      </c>
      <c r="K47" s="4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11" ht="12.75">
      <c r="A48" s="39">
        <f t="shared" si="2"/>
        <v>30</v>
      </c>
      <c r="B48" s="80">
        <v>40571</v>
      </c>
      <c r="C48" s="81" t="s">
        <v>80</v>
      </c>
      <c r="D48" s="79" t="s">
        <v>86</v>
      </c>
      <c r="E48" s="40"/>
      <c r="F48" s="41"/>
      <c r="G48" s="70">
        <f t="shared" si="3"/>
        <v>1.920000000000016</v>
      </c>
      <c r="H48" s="42">
        <v>396</v>
      </c>
      <c r="I48" s="43"/>
      <c r="J48" s="44">
        <f t="shared" si="4"/>
        <v>3879.65</v>
      </c>
      <c r="K48" s="48"/>
    </row>
    <row r="49" spans="1:11" ht="12.75">
      <c r="A49" s="39">
        <f t="shared" si="2"/>
        <v>31</v>
      </c>
      <c r="B49" s="80">
        <v>40571</v>
      </c>
      <c r="C49" s="81" t="s">
        <v>87</v>
      </c>
      <c r="D49" s="79" t="s">
        <v>88</v>
      </c>
      <c r="E49" s="40"/>
      <c r="F49" s="41"/>
      <c r="G49" s="70">
        <f t="shared" si="3"/>
        <v>1.920000000000016</v>
      </c>
      <c r="H49" s="42"/>
      <c r="I49" s="43">
        <v>1584.5</v>
      </c>
      <c r="J49" s="44">
        <f t="shared" si="4"/>
        <v>2295.15</v>
      </c>
      <c r="K49" s="48"/>
    </row>
    <row r="50" spans="1:11" ht="12.75">
      <c r="A50" s="39">
        <f t="shared" si="2"/>
        <v>32</v>
      </c>
      <c r="B50" s="80">
        <v>40574</v>
      </c>
      <c r="C50" s="81" t="s">
        <v>89</v>
      </c>
      <c r="D50" s="79" t="s">
        <v>90</v>
      </c>
      <c r="E50" s="40"/>
      <c r="F50" s="41"/>
      <c r="G50" s="70">
        <f t="shared" si="3"/>
        <v>1.920000000000016</v>
      </c>
      <c r="H50" s="42">
        <v>0.28</v>
      </c>
      <c r="I50" s="43"/>
      <c r="J50" s="44">
        <f t="shared" si="4"/>
        <v>2295.4300000000003</v>
      </c>
      <c r="K50" s="48"/>
    </row>
    <row r="51" spans="1:11" ht="12.75">
      <c r="A51" s="39">
        <f t="shared" si="2"/>
        <v>33</v>
      </c>
      <c r="B51" s="80">
        <v>40574</v>
      </c>
      <c r="C51" s="81" t="s">
        <v>91</v>
      </c>
      <c r="D51" s="79" t="s">
        <v>92</v>
      </c>
      <c r="E51" s="40"/>
      <c r="F51" s="41"/>
      <c r="G51" s="70">
        <f t="shared" si="3"/>
        <v>1.920000000000016</v>
      </c>
      <c r="H51" s="42"/>
      <c r="I51" s="43">
        <v>0.05</v>
      </c>
      <c r="J51" s="44">
        <f t="shared" si="4"/>
        <v>2295.38</v>
      </c>
      <c r="K51" s="48"/>
    </row>
    <row r="52" spans="1:11" ht="12.75">
      <c r="A52" s="39">
        <f t="shared" si="2"/>
        <v>34</v>
      </c>
      <c r="B52" s="80">
        <v>40574</v>
      </c>
      <c r="C52" s="81" t="s">
        <v>93</v>
      </c>
      <c r="D52" s="79" t="s">
        <v>94</v>
      </c>
      <c r="E52" s="40"/>
      <c r="F52" s="41"/>
      <c r="G52" s="70">
        <f t="shared" si="3"/>
        <v>1.920000000000016</v>
      </c>
      <c r="H52" s="42"/>
      <c r="I52" s="43">
        <v>6.4</v>
      </c>
      <c r="J52" s="44">
        <f t="shared" si="4"/>
        <v>2288.98</v>
      </c>
      <c r="K52" s="48"/>
    </row>
    <row r="53" spans="1:11" ht="12.75">
      <c r="A53" s="39">
        <f t="shared" si="2"/>
        <v>35</v>
      </c>
      <c r="B53" s="80">
        <v>40602</v>
      </c>
      <c r="C53" s="81" t="s">
        <v>41</v>
      </c>
      <c r="D53" s="79" t="s">
        <v>95</v>
      </c>
      <c r="E53" s="40"/>
      <c r="F53" s="41"/>
      <c r="G53" s="70">
        <f t="shared" si="3"/>
        <v>1.920000000000016</v>
      </c>
      <c r="H53" s="42">
        <v>0.18</v>
      </c>
      <c r="I53" s="43"/>
      <c r="J53" s="44">
        <f t="shared" si="4"/>
        <v>2289.16</v>
      </c>
      <c r="K53" s="48"/>
    </row>
    <row r="54" spans="1:11" ht="12.75">
      <c r="A54" s="39">
        <f t="shared" si="2"/>
        <v>36</v>
      </c>
      <c r="B54" s="80">
        <v>40602</v>
      </c>
      <c r="C54" s="81" t="s">
        <v>96</v>
      </c>
      <c r="D54" s="79" t="s">
        <v>97</v>
      </c>
      <c r="E54" s="40"/>
      <c r="F54" s="41"/>
      <c r="G54" s="70">
        <f t="shared" si="3"/>
        <v>1.920000000000016</v>
      </c>
      <c r="H54" s="42"/>
      <c r="I54" s="43">
        <v>0.03</v>
      </c>
      <c r="J54" s="44">
        <f t="shared" si="4"/>
        <v>2289.1299999999997</v>
      </c>
      <c r="K54" s="48"/>
    </row>
    <row r="55" spans="1:11" ht="12.75">
      <c r="A55" s="39">
        <f t="shared" si="2"/>
        <v>37</v>
      </c>
      <c r="B55" s="80">
        <v>40602</v>
      </c>
      <c r="C55" s="81" t="s">
        <v>98</v>
      </c>
      <c r="D55" s="79" t="s">
        <v>99</v>
      </c>
      <c r="E55" s="40"/>
      <c r="F55" s="41"/>
      <c r="G55" s="70">
        <f t="shared" si="3"/>
        <v>1.920000000000016</v>
      </c>
      <c r="H55" s="42"/>
      <c r="I55" s="43">
        <v>2.36</v>
      </c>
      <c r="J55" s="44">
        <f t="shared" si="4"/>
        <v>2286.7699999999995</v>
      </c>
      <c r="K55" s="48"/>
    </row>
    <row r="56" spans="1:11" ht="12.75">
      <c r="A56" s="39">
        <f t="shared" si="2"/>
        <v>38</v>
      </c>
      <c r="B56" s="80">
        <v>40613</v>
      </c>
      <c r="C56" s="81" t="s">
        <v>110</v>
      </c>
      <c r="D56" s="79" t="s">
        <v>100</v>
      </c>
      <c r="E56" s="40">
        <v>429</v>
      </c>
      <c r="F56" s="41"/>
      <c r="G56" s="70">
        <f t="shared" si="3"/>
        <v>430.92</v>
      </c>
      <c r="H56" s="42"/>
      <c r="I56" s="43"/>
      <c r="J56" s="44">
        <f t="shared" si="4"/>
        <v>2286.7699999999995</v>
      </c>
      <c r="K56" s="34" t="s">
        <v>18</v>
      </c>
    </row>
    <row r="57" spans="1:11" ht="12.75">
      <c r="A57" s="39">
        <f t="shared" si="2"/>
        <v>39</v>
      </c>
      <c r="B57" s="80">
        <v>40613</v>
      </c>
      <c r="C57" s="81" t="s">
        <v>111</v>
      </c>
      <c r="D57" s="79" t="s">
        <v>101</v>
      </c>
      <c r="E57" s="40">
        <v>594</v>
      </c>
      <c r="F57" s="41"/>
      <c r="G57" s="70">
        <f t="shared" si="3"/>
        <v>1024.92</v>
      </c>
      <c r="H57" s="42"/>
      <c r="I57" s="43"/>
      <c r="J57" s="44">
        <f t="shared" si="4"/>
        <v>2286.7699999999995</v>
      </c>
      <c r="K57" s="33" t="s">
        <v>17</v>
      </c>
    </row>
    <row r="58" spans="1:11" ht="12.75">
      <c r="A58" s="39">
        <f t="shared" si="2"/>
        <v>40</v>
      </c>
      <c r="B58" s="80">
        <v>40619</v>
      </c>
      <c r="C58" s="81" t="s">
        <v>112</v>
      </c>
      <c r="D58" s="79" t="s">
        <v>85</v>
      </c>
      <c r="E58" s="40"/>
      <c r="F58" s="41">
        <v>1023</v>
      </c>
      <c r="G58" s="70">
        <f t="shared" si="3"/>
        <v>1.9200000000000728</v>
      </c>
      <c r="H58" s="42"/>
      <c r="I58" s="43"/>
      <c r="J58" s="44">
        <f t="shared" si="4"/>
        <v>2286.7699999999995</v>
      </c>
      <c r="K58" s="48"/>
    </row>
    <row r="59" spans="1:11" ht="12.75">
      <c r="A59" s="39">
        <f t="shared" si="2"/>
        <v>41</v>
      </c>
      <c r="B59" s="80">
        <v>40619</v>
      </c>
      <c r="C59" s="81" t="s">
        <v>43</v>
      </c>
      <c r="D59" s="79" t="s">
        <v>86</v>
      </c>
      <c r="E59" s="40"/>
      <c r="F59" s="41"/>
      <c r="G59" s="70">
        <f t="shared" si="3"/>
        <v>1.9200000000000728</v>
      </c>
      <c r="H59" s="42">
        <v>1023</v>
      </c>
      <c r="I59" s="43"/>
      <c r="J59" s="44">
        <f t="shared" si="4"/>
        <v>3309.7699999999995</v>
      </c>
      <c r="K59" s="48"/>
    </row>
    <row r="60" spans="1:11" ht="12.75">
      <c r="A60" s="39">
        <f t="shared" si="2"/>
        <v>42</v>
      </c>
      <c r="B60" s="80">
        <v>40633</v>
      </c>
      <c r="C60" s="81" t="s">
        <v>44</v>
      </c>
      <c r="D60" s="79" t="s">
        <v>102</v>
      </c>
      <c r="E60" s="40"/>
      <c r="F60" s="41"/>
      <c r="G60" s="70">
        <f t="shared" si="3"/>
        <v>1.9200000000000728</v>
      </c>
      <c r="H60" s="42">
        <v>0.24</v>
      </c>
      <c r="I60" s="43"/>
      <c r="J60" s="44">
        <f t="shared" si="4"/>
        <v>3310.0099999999993</v>
      </c>
      <c r="K60" s="48"/>
    </row>
    <row r="61" spans="1:11" ht="12.75">
      <c r="A61" s="39">
        <f t="shared" si="2"/>
        <v>43</v>
      </c>
      <c r="B61" s="80">
        <v>40633</v>
      </c>
      <c r="C61" s="81" t="s">
        <v>103</v>
      </c>
      <c r="D61" s="79" t="s">
        <v>104</v>
      </c>
      <c r="E61" s="40"/>
      <c r="F61" s="41"/>
      <c r="G61" s="70">
        <f t="shared" si="3"/>
        <v>1.9200000000000728</v>
      </c>
      <c r="H61" s="42"/>
      <c r="I61" s="43">
        <v>0.04</v>
      </c>
      <c r="J61" s="44">
        <f t="shared" si="4"/>
        <v>3309.9699999999993</v>
      </c>
      <c r="K61" s="48"/>
    </row>
    <row r="62" spans="1:11" ht="13.5" thickBot="1">
      <c r="A62" s="36">
        <f t="shared" si="2"/>
        <v>44</v>
      </c>
      <c r="B62" s="78">
        <v>40633</v>
      </c>
      <c r="C62" s="83" t="s">
        <v>105</v>
      </c>
      <c r="D62" s="84" t="s">
        <v>106</v>
      </c>
      <c r="E62" s="45"/>
      <c r="F62" s="46"/>
      <c r="G62" s="89">
        <f t="shared" si="3"/>
        <v>1.9200000000000728</v>
      </c>
      <c r="H62" s="47"/>
      <c r="I62" s="38">
        <v>3.81</v>
      </c>
      <c r="J62" s="86">
        <f t="shared" si="4"/>
        <v>3306.1599999999994</v>
      </c>
      <c r="K62" s="67"/>
    </row>
    <row r="63" spans="1:23" ht="12.75">
      <c r="A63" s="39">
        <f>A62+1</f>
        <v>45</v>
      </c>
      <c r="B63" s="85">
        <v>40637</v>
      </c>
      <c r="C63" s="92" t="s">
        <v>139</v>
      </c>
      <c r="D63" s="92" t="s">
        <v>114</v>
      </c>
      <c r="E63" s="40">
        <v>495</v>
      </c>
      <c r="F63" s="41"/>
      <c r="G63" s="70">
        <f>G62+E63-F63</f>
        <v>496.9200000000001</v>
      </c>
      <c r="H63" s="42"/>
      <c r="I63" s="43"/>
      <c r="J63" s="44">
        <f>J62+H63-I63</f>
        <v>3306.1599999999994</v>
      </c>
      <c r="K63" s="48" t="s">
        <v>11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11" ht="12.75">
      <c r="A64" s="39">
        <f>A63+1</f>
        <v>46</v>
      </c>
      <c r="B64" s="87">
        <v>40661</v>
      </c>
      <c r="C64" s="88" t="s">
        <v>149</v>
      </c>
      <c r="D64" s="88" t="s">
        <v>85</v>
      </c>
      <c r="E64" s="40"/>
      <c r="F64" s="41">
        <v>495</v>
      </c>
      <c r="G64" s="70">
        <f>G63+E64-F64</f>
        <v>1.9200000000000728</v>
      </c>
      <c r="H64" s="42"/>
      <c r="I64" s="43"/>
      <c r="J64" s="44">
        <f>J63+H64-I64</f>
        <v>3306.1599999999994</v>
      </c>
      <c r="K64" s="48"/>
    </row>
    <row r="65" spans="1:11" ht="12.75">
      <c r="A65" s="39">
        <f aca="true" t="shared" si="5" ref="A65:A87">A64+1</f>
        <v>47</v>
      </c>
      <c r="B65" s="87">
        <v>40661</v>
      </c>
      <c r="C65" s="88" t="s">
        <v>49</v>
      </c>
      <c r="D65" s="88" t="s">
        <v>86</v>
      </c>
      <c r="E65" s="40"/>
      <c r="F65" s="41"/>
      <c r="G65" s="70">
        <f aca="true" t="shared" si="6" ref="G65:G81">G64+E65-F65</f>
        <v>1.9200000000000728</v>
      </c>
      <c r="H65" s="42">
        <v>495</v>
      </c>
      <c r="I65" s="43"/>
      <c r="J65" s="44">
        <f aca="true" t="shared" si="7" ref="J65:J81">J64+H65-I65</f>
        <v>3801.1599999999994</v>
      </c>
      <c r="K65" s="48"/>
    </row>
    <row r="66" spans="1:23" ht="12.75">
      <c r="A66" s="39">
        <f t="shared" si="5"/>
        <v>48</v>
      </c>
      <c r="B66" s="87">
        <v>40663</v>
      </c>
      <c r="C66" s="88" t="s">
        <v>50</v>
      </c>
      <c r="D66" s="88" t="s">
        <v>115</v>
      </c>
      <c r="E66" s="40"/>
      <c r="F66" s="41"/>
      <c r="G66" s="70">
        <f t="shared" si="6"/>
        <v>1.9200000000000728</v>
      </c>
      <c r="H66" s="42">
        <v>0.28</v>
      </c>
      <c r="I66" s="43"/>
      <c r="J66" s="44">
        <f t="shared" si="7"/>
        <v>3801.4399999999996</v>
      </c>
      <c r="K66" s="4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11" ht="12.75">
      <c r="A67" s="39">
        <f t="shared" si="5"/>
        <v>49</v>
      </c>
      <c r="B67" s="87">
        <v>40663</v>
      </c>
      <c r="C67" s="88" t="s">
        <v>51</v>
      </c>
      <c r="D67" s="88" t="s">
        <v>116</v>
      </c>
      <c r="E67" s="40"/>
      <c r="F67" s="41"/>
      <c r="G67" s="70">
        <f t="shared" si="6"/>
        <v>1.9200000000000728</v>
      </c>
      <c r="H67" s="42"/>
      <c r="I67" s="43">
        <v>0.05</v>
      </c>
      <c r="J67" s="44">
        <f t="shared" si="7"/>
        <v>3801.3899999999994</v>
      </c>
      <c r="K67" s="48"/>
    </row>
    <row r="68" spans="1:11" ht="13.5" thickBot="1">
      <c r="A68" s="36">
        <f t="shared" si="5"/>
        <v>50</v>
      </c>
      <c r="B68" s="91">
        <v>40663</v>
      </c>
      <c r="C68" s="90" t="s">
        <v>117</v>
      </c>
      <c r="D68" s="90" t="s">
        <v>118</v>
      </c>
      <c r="E68" s="45"/>
      <c r="F68" s="46"/>
      <c r="G68" s="89">
        <f t="shared" si="6"/>
        <v>1.9200000000000728</v>
      </c>
      <c r="H68" s="47"/>
      <c r="I68" s="38">
        <v>3.81</v>
      </c>
      <c r="J68" s="86">
        <f t="shared" si="7"/>
        <v>3797.5799999999995</v>
      </c>
      <c r="K68" s="67"/>
    </row>
    <row r="69" spans="1:11" ht="12.75">
      <c r="A69" s="39">
        <f t="shared" si="5"/>
        <v>51</v>
      </c>
      <c r="B69" s="85">
        <v>40668</v>
      </c>
      <c r="C69" s="92" t="s">
        <v>140</v>
      </c>
      <c r="D69" s="92" t="s">
        <v>119</v>
      </c>
      <c r="E69" s="40">
        <v>330</v>
      </c>
      <c r="F69" s="41"/>
      <c r="G69" s="70">
        <f t="shared" si="6"/>
        <v>331.9200000000001</v>
      </c>
      <c r="H69" s="42"/>
      <c r="I69" s="43"/>
      <c r="J69" s="44">
        <f t="shared" si="7"/>
        <v>3797.5799999999995</v>
      </c>
      <c r="K69" s="48" t="s">
        <v>15</v>
      </c>
    </row>
    <row r="70" spans="1:11" ht="12.75">
      <c r="A70" s="39">
        <f t="shared" si="5"/>
        <v>52</v>
      </c>
      <c r="B70" s="87">
        <v>40668</v>
      </c>
      <c r="C70" s="88" t="s">
        <v>141</v>
      </c>
      <c r="D70" s="88" t="s">
        <v>120</v>
      </c>
      <c r="E70" s="40">
        <v>264</v>
      </c>
      <c r="F70" s="41"/>
      <c r="G70" s="70">
        <f t="shared" si="6"/>
        <v>595.9200000000001</v>
      </c>
      <c r="H70" s="42"/>
      <c r="I70" s="43"/>
      <c r="J70" s="44">
        <f t="shared" si="7"/>
        <v>3797.5799999999995</v>
      </c>
      <c r="K70" s="48" t="s">
        <v>10</v>
      </c>
    </row>
    <row r="71" spans="1:11" ht="12.75">
      <c r="A71" s="39">
        <f t="shared" si="5"/>
        <v>53</v>
      </c>
      <c r="B71" s="87">
        <v>40686</v>
      </c>
      <c r="C71" s="88" t="s">
        <v>150</v>
      </c>
      <c r="D71" s="88" t="s">
        <v>85</v>
      </c>
      <c r="E71" s="40"/>
      <c r="F71" s="41">
        <v>594</v>
      </c>
      <c r="G71" s="70">
        <f t="shared" si="6"/>
        <v>1.9200000000000728</v>
      </c>
      <c r="H71" s="42"/>
      <c r="I71" s="43"/>
      <c r="J71" s="44">
        <f t="shared" si="7"/>
        <v>3797.5799999999995</v>
      </c>
      <c r="K71" s="48"/>
    </row>
    <row r="72" spans="1:11" ht="12.75">
      <c r="A72" s="39">
        <f t="shared" si="5"/>
        <v>54</v>
      </c>
      <c r="B72" s="87">
        <v>40686</v>
      </c>
      <c r="C72" s="88" t="s">
        <v>55</v>
      </c>
      <c r="D72" s="88" t="s">
        <v>86</v>
      </c>
      <c r="E72" s="40"/>
      <c r="F72" s="41"/>
      <c r="G72" s="70">
        <f t="shared" si="6"/>
        <v>1.9200000000000728</v>
      </c>
      <c r="H72" s="42">
        <v>594</v>
      </c>
      <c r="I72" s="43"/>
      <c r="J72" s="44">
        <f t="shared" si="7"/>
        <v>4391.58</v>
      </c>
      <c r="K72" s="48"/>
    </row>
    <row r="73" spans="1:11" ht="12.75">
      <c r="A73" s="39">
        <f t="shared" si="5"/>
        <v>55</v>
      </c>
      <c r="B73" s="87">
        <v>40686</v>
      </c>
      <c r="C73" s="88" t="s">
        <v>56</v>
      </c>
      <c r="D73" s="88" t="s">
        <v>121</v>
      </c>
      <c r="E73" s="40"/>
      <c r="F73" s="41"/>
      <c r="G73" s="70">
        <f t="shared" si="6"/>
        <v>1.9200000000000728</v>
      </c>
      <c r="H73" s="42"/>
      <c r="I73" s="43">
        <v>3897.6</v>
      </c>
      <c r="J73" s="44">
        <f t="shared" si="7"/>
        <v>493.98</v>
      </c>
      <c r="K73" s="48"/>
    </row>
    <row r="74" spans="1:11" ht="12.75">
      <c r="A74" s="39">
        <f t="shared" si="5"/>
        <v>56</v>
      </c>
      <c r="B74" s="87">
        <v>40689</v>
      </c>
      <c r="C74" s="88" t="s">
        <v>57</v>
      </c>
      <c r="D74" s="88" t="s">
        <v>122</v>
      </c>
      <c r="E74" s="40"/>
      <c r="F74" s="41"/>
      <c r="G74" s="70">
        <f t="shared" si="6"/>
        <v>1.9200000000000728</v>
      </c>
      <c r="H74" s="42"/>
      <c r="I74" s="43">
        <v>195</v>
      </c>
      <c r="J74" s="44">
        <f t="shared" si="7"/>
        <v>298.98</v>
      </c>
      <c r="K74" s="48"/>
    </row>
    <row r="75" spans="1:11" ht="12.75">
      <c r="A75" s="39">
        <f t="shared" si="5"/>
        <v>57</v>
      </c>
      <c r="B75" s="87">
        <v>40694</v>
      </c>
      <c r="C75" s="88" t="s">
        <v>123</v>
      </c>
      <c r="D75" s="88" t="s">
        <v>124</v>
      </c>
      <c r="E75" s="40"/>
      <c r="F75" s="41"/>
      <c r="G75" s="70">
        <f t="shared" si="6"/>
        <v>1.9200000000000728</v>
      </c>
      <c r="H75" s="42">
        <v>0.24</v>
      </c>
      <c r="I75" s="43"/>
      <c r="J75" s="44">
        <f t="shared" si="7"/>
        <v>299.22</v>
      </c>
      <c r="K75" s="34"/>
    </row>
    <row r="76" spans="1:11" ht="12.75">
      <c r="A76" s="39">
        <f t="shared" si="5"/>
        <v>58</v>
      </c>
      <c r="B76" s="87">
        <v>40694</v>
      </c>
      <c r="C76" s="88" t="s">
        <v>125</v>
      </c>
      <c r="D76" s="88" t="s">
        <v>126</v>
      </c>
      <c r="E76" s="40"/>
      <c r="F76" s="41"/>
      <c r="G76" s="70">
        <f t="shared" si="6"/>
        <v>1.9200000000000728</v>
      </c>
      <c r="H76" s="42"/>
      <c r="I76" s="43">
        <v>0.04</v>
      </c>
      <c r="J76" s="44">
        <f t="shared" si="7"/>
        <v>299.18</v>
      </c>
      <c r="K76" s="33"/>
    </row>
    <row r="77" spans="1:11" ht="13.5" thickBot="1">
      <c r="A77" s="36">
        <f t="shared" si="5"/>
        <v>59</v>
      </c>
      <c r="B77" s="91">
        <v>40694</v>
      </c>
      <c r="C77" s="90" t="s">
        <v>127</v>
      </c>
      <c r="D77" s="90" t="s">
        <v>128</v>
      </c>
      <c r="E77" s="45"/>
      <c r="F77" s="46"/>
      <c r="G77" s="89">
        <f t="shared" si="6"/>
        <v>1.9200000000000728</v>
      </c>
      <c r="H77" s="47"/>
      <c r="I77" s="38">
        <v>6.21</v>
      </c>
      <c r="J77" s="86">
        <f t="shared" si="7"/>
        <v>292.97</v>
      </c>
      <c r="K77" s="67"/>
    </row>
    <row r="78" spans="1:11" ht="12.75">
      <c r="A78" s="39">
        <f t="shared" si="5"/>
        <v>60</v>
      </c>
      <c r="B78" s="85">
        <v>40696</v>
      </c>
      <c r="C78" s="92" t="s">
        <v>142</v>
      </c>
      <c r="D78" s="92" t="s">
        <v>129</v>
      </c>
      <c r="E78" s="40">
        <v>297</v>
      </c>
      <c r="F78" s="41"/>
      <c r="G78" s="70">
        <f t="shared" si="6"/>
        <v>298.9200000000001</v>
      </c>
      <c r="H78" s="42"/>
      <c r="I78" s="43"/>
      <c r="J78" s="44">
        <f t="shared" si="7"/>
        <v>292.97</v>
      </c>
      <c r="K78" s="48" t="s">
        <v>22</v>
      </c>
    </row>
    <row r="79" spans="1:11" ht="12.75">
      <c r="A79" s="39">
        <f t="shared" si="5"/>
        <v>61</v>
      </c>
      <c r="B79" s="87">
        <v>40696</v>
      </c>
      <c r="C79" s="88" t="s">
        <v>143</v>
      </c>
      <c r="D79" s="88" t="s">
        <v>130</v>
      </c>
      <c r="E79" s="40">
        <v>20</v>
      </c>
      <c r="F79" s="41"/>
      <c r="G79" s="70">
        <f t="shared" si="6"/>
        <v>318.9200000000001</v>
      </c>
      <c r="H79" s="42"/>
      <c r="I79" s="43"/>
      <c r="J79" s="44">
        <f t="shared" si="7"/>
        <v>292.97</v>
      </c>
      <c r="K79" s="48" t="s">
        <v>18</v>
      </c>
    </row>
    <row r="80" spans="1:11" ht="12.75">
      <c r="A80" s="39">
        <f t="shared" si="5"/>
        <v>62</v>
      </c>
      <c r="B80" s="87">
        <v>40696</v>
      </c>
      <c r="C80" s="88" t="s">
        <v>144</v>
      </c>
      <c r="D80" s="88" t="s">
        <v>131</v>
      </c>
      <c r="E80" s="40">
        <v>637.6</v>
      </c>
      <c r="F80" s="41"/>
      <c r="G80" s="70">
        <f t="shared" si="6"/>
        <v>956.5200000000001</v>
      </c>
      <c r="H80" s="42"/>
      <c r="I80" s="43"/>
      <c r="J80" s="44">
        <f t="shared" si="7"/>
        <v>292.97</v>
      </c>
      <c r="K80" s="48" t="s">
        <v>12</v>
      </c>
    </row>
    <row r="81" spans="1:11" ht="12.75">
      <c r="A81" s="32">
        <f t="shared" si="5"/>
        <v>63</v>
      </c>
      <c r="B81" s="87">
        <v>40696</v>
      </c>
      <c r="C81" s="88" t="s">
        <v>145</v>
      </c>
      <c r="D81" s="88" t="s">
        <v>132</v>
      </c>
      <c r="E81" s="19">
        <v>429</v>
      </c>
      <c r="F81" s="20"/>
      <c r="G81" s="75">
        <f t="shared" si="6"/>
        <v>1385.52</v>
      </c>
      <c r="H81" s="21"/>
      <c r="I81" s="22"/>
      <c r="J81" s="23">
        <f t="shared" si="7"/>
        <v>292.97</v>
      </c>
      <c r="K81" s="33" t="s">
        <v>16</v>
      </c>
    </row>
    <row r="82" spans="1:11" ht="12.75">
      <c r="A82" s="32">
        <f t="shared" si="5"/>
        <v>64</v>
      </c>
      <c r="B82" s="87">
        <v>40696</v>
      </c>
      <c r="C82" s="88" t="s">
        <v>146</v>
      </c>
      <c r="D82" s="88" t="s">
        <v>133</v>
      </c>
      <c r="E82" s="19">
        <v>297</v>
      </c>
      <c r="F82" s="20"/>
      <c r="G82" s="75">
        <f aca="true" t="shared" si="8" ref="G82:G99">G81+E82-F82</f>
        <v>1682.52</v>
      </c>
      <c r="H82" s="21"/>
      <c r="I82" s="22"/>
      <c r="J82" s="23">
        <f aca="true" t="shared" si="9" ref="J82:J99">J81+H82-I82</f>
        <v>292.97</v>
      </c>
      <c r="K82" s="33" t="s">
        <v>137</v>
      </c>
    </row>
    <row r="83" spans="1:11" ht="12.75">
      <c r="A83" s="32">
        <f t="shared" si="5"/>
        <v>65</v>
      </c>
      <c r="B83" s="87">
        <v>40696</v>
      </c>
      <c r="C83" s="88" t="s">
        <v>147</v>
      </c>
      <c r="D83" s="88" t="s">
        <v>134</v>
      </c>
      <c r="E83" s="19">
        <v>13</v>
      </c>
      <c r="F83" s="20"/>
      <c r="G83" s="75">
        <f t="shared" si="8"/>
        <v>1695.52</v>
      </c>
      <c r="H83" s="21"/>
      <c r="I83" s="22"/>
      <c r="J83" s="23">
        <f t="shared" si="9"/>
        <v>292.97</v>
      </c>
      <c r="K83" s="33" t="s">
        <v>15</v>
      </c>
    </row>
    <row r="84" spans="1:11" ht="12.75">
      <c r="A84" s="39">
        <f t="shared" si="5"/>
        <v>66</v>
      </c>
      <c r="B84" s="87">
        <v>40697</v>
      </c>
      <c r="C84" s="88" t="s">
        <v>151</v>
      </c>
      <c r="D84" s="88" t="s">
        <v>85</v>
      </c>
      <c r="E84" s="40"/>
      <c r="F84" s="41">
        <v>1680.6</v>
      </c>
      <c r="G84" s="70">
        <f t="shared" si="8"/>
        <v>14.920000000000073</v>
      </c>
      <c r="H84" s="42"/>
      <c r="I84" s="43"/>
      <c r="J84" s="44">
        <f t="shared" si="9"/>
        <v>292.97</v>
      </c>
      <c r="K84" s="48"/>
    </row>
    <row r="85" spans="1:11" ht="12.75">
      <c r="A85" s="39">
        <f t="shared" si="5"/>
        <v>67</v>
      </c>
      <c r="B85" s="87">
        <v>40697</v>
      </c>
      <c r="C85" s="88" t="s">
        <v>135</v>
      </c>
      <c r="D85" s="88" t="s">
        <v>86</v>
      </c>
      <c r="E85" s="40"/>
      <c r="F85" s="41"/>
      <c r="G85" s="70">
        <f t="shared" si="8"/>
        <v>14.920000000000073</v>
      </c>
      <c r="H85" s="42">
        <v>1680.6</v>
      </c>
      <c r="I85" s="43"/>
      <c r="J85" s="44">
        <f t="shared" si="9"/>
        <v>1973.57</v>
      </c>
      <c r="K85" s="48"/>
    </row>
    <row r="86" spans="1:11" ht="12.75">
      <c r="A86" s="101">
        <f t="shared" si="5"/>
        <v>68</v>
      </c>
      <c r="B86" s="102">
        <v>40701</v>
      </c>
      <c r="C86" s="103" t="s">
        <v>148</v>
      </c>
      <c r="D86" s="103" t="s">
        <v>136</v>
      </c>
      <c r="E86" s="104">
        <v>66</v>
      </c>
      <c r="F86" s="105"/>
      <c r="G86" s="106">
        <f t="shared" si="8"/>
        <v>80.92000000000007</v>
      </c>
      <c r="H86" s="107"/>
      <c r="I86" s="108"/>
      <c r="J86" s="109">
        <f t="shared" si="9"/>
        <v>1973.57</v>
      </c>
      <c r="K86" s="110" t="s">
        <v>138</v>
      </c>
    </row>
    <row r="87" spans="1:11" ht="12.75">
      <c r="A87" s="32">
        <f t="shared" si="5"/>
        <v>69</v>
      </c>
      <c r="B87" s="111">
        <v>40707</v>
      </c>
      <c r="C87" s="112" t="s">
        <v>152</v>
      </c>
      <c r="D87" s="112" t="s">
        <v>165</v>
      </c>
      <c r="E87" s="19">
        <v>34</v>
      </c>
      <c r="F87" s="20"/>
      <c r="G87" s="75">
        <f t="shared" si="8"/>
        <v>114.92000000000007</v>
      </c>
      <c r="H87" s="21"/>
      <c r="I87" s="22"/>
      <c r="J87" s="23">
        <f t="shared" si="9"/>
        <v>1973.57</v>
      </c>
      <c r="K87" s="33" t="s">
        <v>16</v>
      </c>
    </row>
    <row r="88" spans="1:11" ht="12.75">
      <c r="A88" s="32">
        <f aca="true" t="shared" si="10" ref="A88:A98">A87+1</f>
        <v>70</v>
      </c>
      <c r="B88" s="111">
        <v>40707</v>
      </c>
      <c r="C88" s="112" t="s">
        <v>153</v>
      </c>
      <c r="D88" s="112" t="s">
        <v>166</v>
      </c>
      <c r="E88" s="19">
        <v>33</v>
      </c>
      <c r="F88" s="20"/>
      <c r="G88" s="75">
        <f t="shared" si="8"/>
        <v>147.92000000000007</v>
      </c>
      <c r="H88" s="21"/>
      <c r="I88" s="22"/>
      <c r="J88" s="23">
        <f t="shared" si="9"/>
        <v>1973.57</v>
      </c>
      <c r="K88" s="33" t="s">
        <v>22</v>
      </c>
    </row>
    <row r="89" spans="1:11" ht="12.75">
      <c r="A89" s="32">
        <f t="shared" si="10"/>
        <v>71</v>
      </c>
      <c r="B89" s="111">
        <v>40708</v>
      </c>
      <c r="C89" s="112" t="s">
        <v>154</v>
      </c>
      <c r="D89" s="112" t="s">
        <v>167</v>
      </c>
      <c r="E89" s="19"/>
      <c r="F89" s="20"/>
      <c r="G89" s="75">
        <f t="shared" si="8"/>
        <v>147.92000000000007</v>
      </c>
      <c r="H89" s="21"/>
      <c r="I89" s="22">
        <v>30.72</v>
      </c>
      <c r="J89" s="23">
        <f t="shared" si="9"/>
        <v>1942.85</v>
      </c>
      <c r="K89" s="33"/>
    </row>
    <row r="90" spans="1:11" ht="12.75">
      <c r="A90" s="32">
        <f t="shared" si="10"/>
        <v>72</v>
      </c>
      <c r="B90" s="111">
        <v>40709</v>
      </c>
      <c r="C90" s="112" t="s">
        <v>155</v>
      </c>
      <c r="D90" s="112" t="s">
        <v>168</v>
      </c>
      <c r="E90" s="19">
        <v>46</v>
      </c>
      <c r="F90" s="20"/>
      <c r="G90" s="75">
        <f t="shared" si="8"/>
        <v>193.92000000000007</v>
      </c>
      <c r="H90" s="21"/>
      <c r="I90" s="22"/>
      <c r="J90" s="23">
        <f t="shared" si="9"/>
        <v>1942.85</v>
      </c>
      <c r="K90" s="33" t="s">
        <v>18</v>
      </c>
    </row>
    <row r="91" spans="1:11" ht="12.75">
      <c r="A91" s="32">
        <f t="shared" si="10"/>
        <v>73</v>
      </c>
      <c r="B91" s="111">
        <v>40715</v>
      </c>
      <c r="C91" s="112" t="s">
        <v>156</v>
      </c>
      <c r="D91" s="112" t="s">
        <v>169</v>
      </c>
      <c r="E91" s="19">
        <v>33</v>
      </c>
      <c r="F91" s="20"/>
      <c r="G91" s="75">
        <f t="shared" si="8"/>
        <v>226.92000000000007</v>
      </c>
      <c r="H91" s="21"/>
      <c r="I91" s="22"/>
      <c r="J91" s="23">
        <f t="shared" si="9"/>
        <v>1942.85</v>
      </c>
      <c r="K91" s="33" t="s">
        <v>16</v>
      </c>
    </row>
    <row r="92" spans="1:11" ht="12.75">
      <c r="A92" s="32">
        <f t="shared" si="10"/>
        <v>74</v>
      </c>
      <c r="B92" s="111">
        <v>40715</v>
      </c>
      <c r="C92" s="112" t="s">
        <v>157</v>
      </c>
      <c r="D92" s="112" t="s">
        <v>170</v>
      </c>
      <c r="E92" s="19">
        <v>33</v>
      </c>
      <c r="F92" s="20"/>
      <c r="G92" s="75">
        <f t="shared" si="8"/>
        <v>259.9200000000001</v>
      </c>
      <c r="H92" s="21"/>
      <c r="I92" s="22"/>
      <c r="J92" s="23">
        <f t="shared" si="9"/>
        <v>1942.85</v>
      </c>
      <c r="K92" s="33" t="s">
        <v>22</v>
      </c>
    </row>
    <row r="93" spans="1:11" ht="12.75">
      <c r="A93" s="32">
        <f t="shared" si="10"/>
        <v>75</v>
      </c>
      <c r="B93" s="111">
        <v>40716</v>
      </c>
      <c r="C93" s="112" t="s">
        <v>158</v>
      </c>
      <c r="D93" s="112" t="s">
        <v>171</v>
      </c>
      <c r="E93" s="19">
        <v>33</v>
      </c>
      <c r="F93" s="20"/>
      <c r="G93" s="75">
        <f t="shared" si="8"/>
        <v>292.9200000000001</v>
      </c>
      <c r="H93" s="21"/>
      <c r="I93" s="22"/>
      <c r="J93" s="23">
        <f t="shared" si="9"/>
        <v>1942.85</v>
      </c>
      <c r="K93" s="33" t="s">
        <v>11</v>
      </c>
    </row>
    <row r="94" spans="1:11" ht="12.75">
      <c r="A94" s="32">
        <f t="shared" si="10"/>
        <v>76</v>
      </c>
      <c r="B94" s="111">
        <v>40716</v>
      </c>
      <c r="C94" s="112" t="s">
        <v>159</v>
      </c>
      <c r="D94" s="112" t="s">
        <v>172</v>
      </c>
      <c r="E94" s="19">
        <v>108.6</v>
      </c>
      <c r="F94" s="20"/>
      <c r="G94" s="75">
        <f t="shared" si="8"/>
        <v>401.5200000000001</v>
      </c>
      <c r="H94" s="21"/>
      <c r="I94" s="22"/>
      <c r="J94" s="23">
        <f t="shared" si="9"/>
        <v>1942.85</v>
      </c>
      <c r="K94" s="33" t="s">
        <v>12</v>
      </c>
    </row>
    <row r="95" spans="1:11" ht="12.75">
      <c r="A95" s="32">
        <f t="shared" si="10"/>
        <v>77</v>
      </c>
      <c r="B95" s="111">
        <v>40721</v>
      </c>
      <c r="C95" s="112" t="s">
        <v>160</v>
      </c>
      <c r="D95" s="112" t="s">
        <v>133</v>
      </c>
      <c r="E95" s="19">
        <v>33</v>
      </c>
      <c r="F95" s="20"/>
      <c r="G95" s="75">
        <f t="shared" si="8"/>
        <v>434.5200000000001</v>
      </c>
      <c r="H95" s="21"/>
      <c r="I95" s="22"/>
      <c r="J95" s="23">
        <f t="shared" si="9"/>
        <v>1942.85</v>
      </c>
      <c r="K95" s="33" t="s">
        <v>137</v>
      </c>
    </row>
    <row r="96" spans="1:11" ht="12.75">
      <c r="A96" s="32">
        <f t="shared" si="10"/>
        <v>78</v>
      </c>
      <c r="B96" s="111">
        <v>40721</v>
      </c>
      <c r="C96" s="112" t="s">
        <v>161</v>
      </c>
      <c r="D96" s="112" t="s">
        <v>173</v>
      </c>
      <c r="E96" s="19">
        <v>30</v>
      </c>
      <c r="F96" s="20"/>
      <c r="G96" s="75">
        <f t="shared" si="8"/>
        <v>464.5200000000001</v>
      </c>
      <c r="H96" s="21"/>
      <c r="I96" s="22"/>
      <c r="J96" s="23">
        <f t="shared" si="9"/>
        <v>1942.85</v>
      </c>
      <c r="K96" s="33" t="s">
        <v>138</v>
      </c>
    </row>
    <row r="97" spans="1:11" ht="12.75">
      <c r="A97" s="32">
        <f t="shared" si="10"/>
        <v>79</v>
      </c>
      <c r="B97" s="111">
        <v>40724</v>
      </c>
      <c r="C97" s="112" t="s">
        <v>162</v>
      </c>
      <c r="D97" s="112" t="s">
        <v>174</v>
      </c>
      <c r="E97" s="19"/>
      <c r="F97" s="20"/>
      <c r="G97" s="75">
        <f t="shared" si="8"/>
        <v>464.5200000000001</v>
      </c>
      <c r="H97" s="21">
        <v>0.15</v>
      </c>
      <c r="I97" s="22"/>
      <c r="J97" s="23">
        <f t="shared" si="9"/>
        <v>1943</v>
      </c>
      <c r="K97" s="33"/>
    </row>
    <row r="98" spans="1:11" ht="12.75">
      <c r="A98" s="32">
        <f t="shared" si="10"/>
        <v>80</v>
      </c>
      <c r="B98" s="111">
        <v>40724</v>
      </c>
      <c r="C98" s="112" t="s">
        <v>163</v>
      </c>
      <c r="D98" s="112" t="s">
        <v>175</v>
      </c>
      <c r="E98" s="19"/>
      <c r="F98" s="20"/>
      <c r="G98" s="75">
        <f t="shared" si="8"/>
        <v>464.5200000000001</v>
      </c>
      <c r="H98" s="21"/>
      <c r="I98" s="22">
        <v>0.02</v>
      </c>
      <c r="J98" s="23">
        <f t="shared" si="9"/>
        <v>1942.98</v>
      </c>
      <c r="K98" s="33"/>
    </row>
    <row r="99" spans="1:11" ht="13.5" thickBot="1">
      <c r="A99" s="36">
        <f aca="true" t="shared" si="11" ref="A99:A106">A98+1</f>
        <v>81</v>
      </c>
      <c r="B99" s="113">
        <v>40724</v>
      </c>
      <c r="C99" s="114" t="s">
        <v>164</v>
      </c>
      <c r="D99" s="114" t="s">
        <v>176</v>
      </c>
      <c r="E99" s="45"/>
      <c r="F99" s="46"/>
      <c r="G99" s="89">
        <f t="shared" si="8"/>
        <v>464.5200000000001</v>
      </c>
      <c r="H99" s="47"/>
      <c r="I99" s="38">
        <v>5.01</v>
      </c>
      <c r="J99" s="86">
        <f t="shared" si="9"/>
        <v>1937.97</v>
      </c>
      <c r="K99" s="67"/>
    </row>
    <row r="100" spans="1:11" ht="12.75">
      <c r="A100" s="39">
        <f t="shared" si="11"/>
        <v>82</v>
      </c>
      <c r="B100" s="122">
        <v>40755</v>
      </c>
      <c r="C100" s="119" t="s">
        <v>177</v>
      </c>
      <c r="D100" s="115" t="s">
        <v>186</v>
      </c>
      <c r="E100" s="40"/>
      <c r="F100" s="41"/>
      <c r="G100" s="70">
        <f aca="true" t="shared" si="12" ref="G100:G106">G99+E100-F100</f>
        <v>464.5200000000001</v>
      </c>
      <c r="H100" s="42"/>
      <c r="I100" s="43">
        <v>2.36</v>
      </c>
      <c r="J100" s="44">
        <f aca="true" t="shared" si="13" ref="J100:J106">J99+H100-I100</f>
        <v>1935.6100000000001</v>
      </c>
      <c r="K100" s="48"/>
    </row>
    <row r="101" spans="1:11" ht="12.75">
      <c r="A101" s="32">
        <f t="shared" si="11"/>
        <v>83</v>
      </c>
      <c r="B101" s="120">
        <v>40755</v>
      </c>
      <c r="C101" s="117" t="s">
        <v>178</v>
      </c>
      <c r="D101" s="116" t="s">
        <v>187</v>
      </c>
      <c r="E101" s="19"/>
      <c r="F101" s="20"/>
      <c r="G101" s="75">
        <f t="shared" si="12"/>
        <v>464.5200000000001</v>
      </c>
      <c r="H101" s="21">
        <v>0.16</v>
      </c>
      <c r="I101" s="22"/>
      <c r="J101" s="23">
        <f t="shared" si="13"/>
        <v>1935.7700000000002</v>
      </c>
      <c r="K101" s="33"/>
    </row>
    <row r="102" spans="1:11" ht="13.5" thickBot="1">
      <c r="A102" s="36">
        <f t="shared" si="11"/>
        <v>84</v>
      </c>
      <c r="B102" s="123">
        <v>40755</v>
      </c>
      <c r="C102" s="121" t="s">
        <v>179</v>
      </c>
      <c r="D102" s="118" t="s">
        <v>188</v>
      </c>
      <c r="E102" s="45"/>
      <c r="F102" s="46"/>
      <c r="G102" s="89">
        <f t="shared" si="12"/>
        <v>464.5200000000001</v>
      </c>
      <c r="H102" s="47"/>
      <c r="I102" s="38">
        <v>0.03</v>
      </c>
      <c r="J102" s="86">
        <f t="shared" si="13"/>
        <v>1935.7400000000002</v>
      </c>
      <c r="K102" s="67"/>
    </row>
    <row r="103" spans="1:11" ht="12.75">
      <c r="A103" s="39">
        <f t="shared" si="11"/>
        <v>85</v>
      </c>
      <c r="B103" s="122">
        <v>40763</v>
      </c>
      <c r="C103" s="119" t="s">
        <v>180</v>
      </c>
      <c r="D103" s="115" t="s">
        <v>85</v>
      </c>
      <c r="E103" s="40"/>
      <c r="F103" s="41">
        <v>464.52</v>
      </c>
      <c r="G103" s="70">
        <f t="shared" si="12"/>
        <v>0</v>
      </c>
      <c r="H103" s="42"/>
      <c r="I103" s="43"/>
      <c r="J103" s="44">
        <f t="shared" si="13"/>
        <v>1935.7400000000002</v>
      </c>
      <c r="K103" s="48"/>
    </row>
    <row r="104" spans="1:11" ht="12.75">
      <c r="A104" s="32">
        <f t="shared" si="11"/>
        <v>86</v>
      </c>
      <c r="B104" s="120">
        <v>40763</v>
      </c>
      <c r="C104" s="117" t="s">
        <v>181</v>
      </c>
      <c r="D104" s="116" t="s">
        <v>189</v>
      </c>
      <c r="E104" s="19"/>
      <c r="F104" s="20"/>
      <c r="G104" s="75">
        <f t="shared" si="12"/>
        <v>0</v>
      </c>
      <c r="H104" s="21">
        <v>464.52</v>
      </c>
      <c r="I104" s="22"/>
      <c r="J104" s="23">
        <f t="shared" si="13"/>
        <v>2400.26</v>
      </c>
      <c r="K104" s="33"/>
    </row>
    <row r="105" spans="1:11" ht="12.75">
      <c r="A105" s="32">
        <f t="shared" si="11"/>
        <v>87</v>
      </c>
      <c r="B105" s="120">
        <v>40786</v>
      </c>
      <c r="C105" s="117" t="s">
        <v>182</v>
      </c>
      <c r="D105" s="116" t="s">
        <v>190</v>
      </c>
      <c r="E105" s="19"/>
      <c r="F105" s="20"/>
      <c r="G105" s="75">
        <f t="shared" si="12"/>
        <v>0</v>
      </c>
      <c r="H105" s="21"/>
      <c r="I105" s="22">
        <v>3.813</v>
      </c>
      <c r="J105" s="23">
        <f t="shared" si="13"/>
        <v>2396.447</v>
      </c>
      <c r="K105" s="33"/>
    </row>
    <row r="106" spans="1:11" ht="13.5" thickBot="1">
      <c r="A106" s="36">
        <f t="shared" si="11"/>
        <v>88</v>
      </c>
      <c r="B106" s="123">
        <v>40786</v>
      </c>
      <c r="C106" s="121" t="s">
        <v>183</v>
      </c>
      <c r="D106" s="118" t="s">
        <v>191</v>
      </c>
      <c r="E106" s="45"/>
      <c r="F106" s="46"/>
      <c r="G106" s="89">
        <f t="shared" si="12"/>
        <v>0</v>
      </c>
      <c r="H106" s="47">
        <v>0.02</v>
      </c>
      <c r="I106" s="38"/>
      <c r="J106" s="86">
        <f t="shared" si="13"/>
        <v>2396.467</v>
      </c>
      <c r="K106" s="67"/>
    </row>
    <row r="107" ht="13.5" thickBot="1"/>
    <row r="108" spans="1:11" ht="15.75" thickBot="1">
      <c r="A108" s="71" t="s">
        <v>19</v>
      </c>
      <c r="B108" s="100"/>
      <c r="C108" s="68"/>
      <c r="D108" s="4"/>
      <c r="E108" s="6"/>
      <c r="F108" s="6"/>
      <c r="G108" s="8">
        <f>G106</f>
        <v>0</v>
      </c>
      <c r="H108" s="6"/>
      <c r="I108" s="6"/>
      <c r="J108" s="9">
        <f>J106</f>
        <v>2396.467</v>
      </c>
      <c r="K108" s="5"/>
    </row>
    <row r="110" ht="12.75">
      <c r="L110" s="33"/>
    </row>
    <row r="113" spans="1:11" ht="18">
      <c r="A113" s="409" t="s">
        <v>26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</row>
    <row r="114" spans="1:11" ht="12.75">
      <c r="A114" s="2" t="s">
        <v>25</v>
      </c>
      <c r="B114" s="93"/>
      <c r="C114" s="2"/>
      <c r="E114" s="2"/>
      <c r="F114" s="59"/>
      <c r="G114" s="2"/>
      <c r="H114" s="2"/>
      <c r="I114" s="2"/>
      <c r="J114" s="2"/>
      <c r="K114" s="2"/>
    </row>
    <row r="115" spans="1:11" ht="12.75">
      <c r="A115" s="2" t="s">
        <v>9</v>
      </c>
      <c r="B115" s="93"/>
      <c r="E115" s="2"/>
      <c r="F115" s="59"/>
      <c r="G115" s="2"/>
      <c r="H115" s="2"/>
      <c r="I115" s="2"/>
      <c r="J115" s="2"/>
      <c r="K115" s="2"/>
    </row>
    <row r="116" spans="1:11" ht="13.5" thickBot="1">
      <c r="A116" s="411"/>
      <c r="B116" s="411"/>
      <c r="C116" s="1"/>
      <c r="D116" s="1"/>
      <c r="E116" s="1"/>
      <c r="F116" s="60"/>
      <c r="G116" s="1"/>
      <c r="H116" s="1"/>
      <c r="I116" s="1"/>
      <c r="J116" s="1"/>
      <c r="K116" s="1"/>
    </row>
    <row r="117" spans="1:11" ht="12.75">
      <c r="A117" s="397" t="s">
        <v>8</v>
      </c>
      <c r="B117" s="399" t="s">
        <v>4</v>
      </c>
      <c r="C117" s="401" t="s">
        <v>0</v>
      </c>
      <c r="D117" s="401" t="s">
        <v>1</v>
      </c>
      <c r="E117" s="403" t="s">
        <v>2</v>
      </c>
      <c r="F117" s="404"/>
      <c r="G117" s="403"/>
      <c r="H117" s="405" t="s">
        <v>3</v>
      </c>
      <c r="I117" s="406"/>
      <c r="J117" s="405"/>
      <c r="K117" s="407" t="s">
        <v>13</v>
      </c>
    </row>
    <row r="118" spans="1:11" ht="12.75">
      <c r="A118" s="398"/>
      <c r="B118" s="400"/>
      <c r="C118" s="402"/>
      <c r="D118" s="402"/>
      <c r="E118" s="10" t="s">
        <v>5</v>
      </c>
      <c r="F118" s="61" t="s">
        <v>6</v>
      </c>
      <c r="G118" s="10" t="s">
        <v>7</v>
      </c>
      <c r="H118" s="11" t="s">
        <v>5</v>
      </c>
      <c r="I118" s="12" t="s">
        <v>6</v>
      </c>
      <c r="J118" s="11" t="s">
        <v>7</v>
      </c>
      <c r="K118" s="408"/>
    </row>
    <row r="119" spans="1:11" ht="12.75">
      <c r="A119" s="29">
        <v>1</v>
      </c>
      <c r="B119" s="13">
        <v>2</v>
      </c>
      <c r="C119" s="13">
        <v>3</v>
      </c>
      <c r="D119" s="14">
        <v>4</v>
      </c>
      <c r="E119" s="15">
        <v>5</v>
      </c>
      <c r="F119" s="62">
        <v>6</v>
      </c>
      <c r="G119" s="15">
        <v>7</v>
      </c>
      <c r="H119" s="16">
        <v>8</v>
      </c>
      <c r="I119" s="17">
        <v>9</v>
      </c>
      <c r="J119" s="16">
        <v>10</v>
      </c>
      <c r="K119" s="408"/>
    </row>
    <row r="120" spans="1:11" ht="13.5" thickBot="1">
      <c r="A120" s="30"/>
      <c r="B120" s="95"/>
      <c r="C120" s="25"/>
      <c r="D120" s="25"/>
      <c r="E120" s="26"/>
      <c r="F120" s="63"/>
      <c r="G120" s="27"/>
      <c r="H120" s="28"/>
      <c r="I120" s="28"/>
      <c r="J120" s="28"/>
      <c r="K120" s="31"/>
    </row>
    <row r="121" spans="1:11" ht="14.25" thickBot="1" thickTop="1">
      <c r="A121" s="49" t="s">
        <v>20</v>
      </c>
      <c r="B121" s="96"/>
      <c r="C121" s="56" t="s">
        <v>197</v>
      </c>
      <c r="D121" s="74" t="s">
        <v>196</v>
      </c>
      <c r="E121" s="50"/>
      <c r="F121" s="51"/>
      <c r="G121" s="52">
        <v>0</v>
      </c>
      <c r="H121" s="53"/>
      <c r="I121" s="53"/>
      <c r="J121" s="54">
        <v>2396.47</v>
      </c>
      <c r="K121" s="55"/>
    </row>
    <row r="122" spans="1:11" ht="13.5" thickTop="1">
      <c r="A122" s="101">
        <v>1</v>
      </c>
      <c r="B122" s="135">
        <v>40800</v>
      </c>
      <c r="C122" s="133" t="s">
        <v>219</v>
      </c>
      <c r="D122" s="136" t="s">
        <v>192</v>
      </c>
      <c r="E122" s="104">
        <v>500</v>
      </c>
      <c r="F122" s="105"/>
      <c r="G122" s="106">
        <f aca="true" t="shared" si="14" ref="G122:G128">G121+E122-F122</f>
        <v>500</v>
      </c>
      <c r="H122" s="107"/>
      <c r="I122" s="108"/>
      <c r="J122" s="109">
        <f aca="true" t="shared" si="15" ref="J122:J127">J121+H122-I122</f>
        <v>2396.47</v>
      </c>
      <c r="K122" s="110"/>
    </row>
    <row r="123" spans="1:11" ht="12.75">
      <c r="A123" s="134">
        <f aca="true" t="shared" si="16" ref="A123:A163">A122+1</f>
        <v>2</v>
      </c>
      <c r="B123" s="120">
        <v>40800</v>
      </c>
      <c r="C123" s="137" t="s">
        <v>184</v>
      </c>
      <c r="D123" s="116" t="s">
        <v>193</v>
      </c>
      <c r="E123" s="19"/>
      <c r="F123" s="20"/>
      <c r="G123" s="75">
        <f t="shared" si="14"/>
        <v>500</v>
      </c>
      <c r="H123" s="21"/>
      <c r="I123" s="22">
        <v>500</v>
      </c>
      <c r="J123" s="23">
        <f t="shared" si="15"/>
        <v>1896.4699999999998</v>
      </c>
      <c r="K123" s="132"/>
    </row>
    <row r="124" spans="1:11" ht="12.75">
      <c r="A124" s="134">
        <f t="shared" si="16"/>
        <v>3</v>
      </c>
      <c r="B124" s="120">
        <v>40800</v>
      </c>
      <c r="C124" s="137" t="s">
        <v>185</v>
      </c>
      <c r="D124" s="116" t="s">
        <v>194</v>
      </c>
      <c r="E124" s="19"/>
      <c r="F124" s="20"/>
      <c r="G124" s="75">
        <f t="shared" si="14"/>
        <v>500</v>
      </c>
      <c r="H124" s="21"/>
      <c r="I124" s="22">
        <v>0.15</v>
      </c>
      <c r="J124" s="23">
        <f t="shared" si="15"/>
        <v>1896.3199999999997</v>
      </c>
      <c r="K124" s="132"/>
    </row>
    <row r="125" spans="1:11" ht="12.75">
      <c r="A125" s="134">
        <f t="shared" si="16"/>
        <v>4</v>
      </c>
      <c r="B125" s="120">
        <v>40802</v>
      </c>
      <c r="C125" s="137" t="s">
        <v>243</v>
      </c>
      <c r="D125" s="116" t="s">
        <v>195</v>
      </c>
      <c r="E125" s="19"/>
      <c r="F125" s="20">
        <v>391.1</v>
      </c>
      <c r="G125" s="75">
        <f t="shared" si="14"/>
        <v>108.89999999999998</v>
      </c>
      <c r="H125" s="21"/>
      <c r="I125" s="22"/>
      <c r="J125" s="23">
        <f t="shared" si="15"/>
        <v>1896.3199999999997</v>
      </c>
      <c r="K125" s="132"/>
    </row>
    <row r="126" spans="1:11" ht="12.75">
      <c r="A126" s="134">
        <f t="shared" si="16"/>
        <v>5</v>
      </c>
      <c r="B126" s="120">
        <v>40816</v>
      </c>
      <c r="C126" s="137" t="s">
        <v>220</v>
      </c>
      <c r="D126" s="116" t="s">
        <v>194</v>
      </c>
      <c r="E126" s="19"/>
      <c r="F126" s="20"/>
      <c r="G126" s="75">
        <f t="shared" si="14"/>
        <v>108.89999999999998</v>
      </c>
      <c r="H126" s="21"/>
      <c r="I126" s="22">
        <v>2.36</v>
      </c>
      <c r="J126" s="23">
        <f t="shared" si="15"/>
        <v>1893.9599999999998</v>
      </c>
      <c r="K126" s="132"/>
    </row>
    <row r="127" spans="1:11" ht="13.5" thickBot="1">
      <c r="A127" s="141">
        <f t="shared" si="16"/>
        <v>6</v>
      </c>
      <c r="B127" s="123">
        <v>40816</v>
      </c>
      <c r="C127" s="142" t="s">
        <v>221</v>
      </c>
      <c r="D127" s="118" t="s">
        <v>198</v>
      </c>
      <c r="E127" s="45"/>
      <c r="F127" s="46"/>
      <c r="G127" s="89">
        <f t="shared" si="14"/>
        <v>108.89999999999998</v>
      </c>
      <c r="H127" s="47">
        <v>0.02</v>
      </c>
      <c r="I127" s="38"/>
      <c r="J127" s="86">
        <f t="shared" si="15"/>
        <v>1893.9799999999998</v>
      </c>
      <c r="K127" s="143"/>
    </row>
    <row r="128" spans="1:11" ht="12.75">
      <c r="A128" s="138">
        <f t="shared" si="16"/>
        <v>7</v>
      </c>
      <c r="B128" s="125">
        <v>40828</v>
      </c>
      <c r="C128" s="139" t="s">
        <v>244</v>
      </c>
      <c r="D128" s="124" t="s">
        <v>192</v>
      </c>
      <c r="E128" s="40">
        <v>500</v>
      </c>
      <c r="F128" s="41"/>
      <c r="G128" s="70">
        <f t="shared" si="14"/>
        <v>608.9</v>
      </c>
      <c r="H128" s="42"/>
      <c r="I128" s="43"/>
      <c r="J128" s="44">
        <f aca="true" t="shared" si="17" ref="J128:J151">J127+H128-I128</f>
        <v>1893.9799999999998</v>
      </c>
      <c r="K128" s="140" t="s">
        <v>11</v>
      </c>
    </row>
    <row r="129" spans="1:11" ht="12.75">
      <c r="A129" s="134">
        <f t="shared" si="16"/>
        <v>8</v>
      </c>
      <c r="B129" s="127">
        <v>40828</v>
      </c>
      <c r="C129" s="137" t="s">
        <v>245</v>
      </c>
      <c r="D129" s="126" t="s">
        <v>216</v>
      </c>
      <c r="E129" s="19"/>
      <c r="F129" s="20">
        <v>231</v>
      </c>
      <c r="G129" s="75">
        <f aca="true" t="shared" si="18" ref="G129:G151">G128+E129-F129</f>
        <v>377.9</v>
      </c>
      <c r="H129" s="21"/>
      <c r="I129" s="22"/>
      <c r="J129" s="23">
        <f t="shared" si="17"/>
        <v>1893.9799999999998</v>
      </c>
      <c r="K129" s="132" t="s">
        <v>11</v>
      </c>
    </row>
    <row r="130" spans="1:11" ht="12.75">
      <c r="A130" s="134">
        <f t="shared" si="16"/>
        <v>9</v>
      </c>
      <c r="B130" s="127">
        <v>40828</v>
      </c>
      <c r="C130" s="137" t="s">
        <v>246</v>
      </c>
      <c r="D130" s="126" t="s">
        <v>217</v>
      </c>
      <c r="E130" s="19"/>
      <c r="F130" s="20">
        <v>0.6</v>
      </c>
      <c r="G130" s="75">
        <f t="shared" si="18"/>
        <v>377.29999999999995</v>
      </c>
      <c r="H130" s="21"/>
      <c r="I130" s="22"/>
      <c r="J130" s="23">
        <f t="shared" si="17"/>
        <v>1893.9799999999998</v>
      </c>
      <c r="K130" s="132"/>
    </row>
    <row r="131" spans="1:11" ht="12.75">
      <c r="A131" s="134">
        <f t="shared" si="16"/>
        <v>10</v>
      </c>
      <c r="B131" s="127">
        <v>40828</v>
      </c>
      <c r="C131" s="137" t="s">
        <v>247</v>
      </c>
      <c r="D131" s="126" t="s">
        <v>199</v>
      </c>
      <c r="E131" s="19"/>
      <c r="F131" s="20">
        <v>105.71</v>
      </c>
      <c r="G131" s="75">
        <f t="shared" si="18"/>
        <v>271.59</v>
      </c>
      <c r="H131" s="21"/>
      <c r="I131" s="22"/>
      <c r="J131" s="23">
        <f t="shared" si="17"/>
        <v>1893.9799999999998</v>
      </c>
      <c r="K131" s="132"/>
    </row>
    <row r="132" spans="1:11" ht="12.75">
      <c r="A132" s="134">
        <f t="shared" si="16"/>
        <v>11</v>
      </c>
      <c r="B132" s="127">
        <v>40828</v>
      </c>
      <c r="C132" s="137" t="s">
        <v>222</v>
      </c>
      <c r="D132" s="126" t="s">
        <v>200</v>
      </c>
      <c r="E132" s="19"/>
      <c r="F132" s="20">
        <v>108.92</v>
      </c>
      <c r="G132" s="75">
        <f t="shared" si="18"/>
        <v>162.66999999999996</v>
      </c>
      <c r="H132" s="21"/>
      <c r="I132" s="22"/>
      <c r="J132" s="23">
        <f t="shared" si="17"/>
        <v>1893.9799999999998</v>
      </c>
      <c r="K132" s="132" t="s">
        <v>10</v>
      </c>
    </row>
    <row r="133" spans="1:11" ht="12.75">
      <c r="A133" s="134">
        <f t="shared" si="16"/>
        <v>12</v>
      </c>
      <c r="B133" s="127">
        <v>40828</v>
      </c>
      <c r="C133" s="137" t="s">
        <v>223</v>
      </c>
      <c r="D133" s="126" t="s">
        <v>201</v>
      </c>
      <c r="E133" s="19">
        <v>297</v>
      </c>
      <c r="F133" s="20"/>
      <c r="G133" s="75">
        <f t="shared" si="18"/>
        <v>459.66999999999996</v>
      </c>
      <c r="H133" s="21"/>
      <c r="I133" s="22"/>
      <c r="J133" s="23">
        <f t="shared" si="17"/>
        <v>1893.9799999999998</v>
      </c>
      <c r="K133" s="132" t="s">
        <v>22</v>
      </c>
    </row>
    <row r="134" spans="1:11" ht="12.75">
      <c r="A134" s="134">
        <f t="shared" si="16"/>
        <v>13</v>
      </c>
      <c r="B134" s="127">
        <v>40828</v>
      </c>
      <c r="C134" s="137" t="s">
        <v>224</v>
      </c>
      <c r="D134" s="126" t="s">
        <v>60</v>
      </c>
      <c r="E134" s="19">
        <v>198</v>
      </c>
      <c r="F134" s="20"/>
      <c r="G134" s="75">
        <f t="shared" si="18"/>
        <v>657.67</v>
      </c>
      <c r="H134" s="21"/>
      <c r="I134" s="22"/>
      <c r="J134" s="23">
        <f t="shared" si="17"/>
        <v>1893.9799999999998</v>
      </c>
      <c r="K134" s="132"/>
    </row>
    <row r="135" spans="1:11" ht="12.75">
      <c r="A135" s="134">
        <f t="shared" si="16"/>
        <v>14</v>
      </c>
      <c r="B135" s="127">
        <v>40828</v>
      </c>
      <c r="C135" s="137" t="s">
        <v>202</v>
      </c>
      <c r="D135" s="126" t="s">
        <v>193</v>
      </c>
      <c r="E135" s="19"/>
      <c r="F135" s="20"/>
      <c r="G135" s="75">
        <f t="shared" si="18"/>
        <v>657.67</v>
      </c>
      <c r="H135" s="21"/>
      <c r="I135" s="22">
        <v>500</v>
      </c>
      <c r="J135" s="23">
        <f t="shared" si="17"/>
        <v>1393.9799999999998</v>
      </c>
      <c r="K135" s="132"/>
    </row>
    <row r="136" spans="1:11" ht="12.75">
      <c r="A136" s="134">
        <f t="shared" si="16"/>
        <v>15</v>
      </c>
      <c r="B136" s="127">
        <v>40828</v>
      </c>
      <c r="C136" s="137" t="s">
        <v>203</v>
      </c>
      <c r="D136" s="126" t="s">
        <v>194</v>
      </c>
      <c r="E136" s="19"/>
      <c r="F136" s="20"/>
      <c r="G136" s="75">
        <f t="shared" si="18"/>
        <v>657.67</v>
      </c>
      <c r="H136" s="21"/>
      <c r="I136" s="22">
        <v>0.15</v>
      </c>
      <c r="J136" s="23">
        <f t="shared" si="17"/>
        <v>1393.8299999999997</v>
      </c>
      <c r="K136" s="132"/>
    </row>
    <row r="137" spans="1:11" ht="12.75">
      <c r="A137" s="134">
        <f t="shared" si="16"/>
        <v>16</v>
      </c>
      <c r="B137" s="127">
        <v>40829</v>
      </c>
      <c r="C137" s="137" t="s">
        <v>225</v>
      </c>
      <c r="D137" s="126" t="s">
        <v>66</v>
      </c>
      <c r="E137" s="19">
        <v>462</v>
      </c>
      <c r="F137" s="20"/>
      <c r="G137" s="75">
        <f t="shared" si="18"/>
        <v>1119.67</v>
      </c>
      <c r="H137" s="21"/>
      <c r="I137" s="22"/>
      <c r="J137" s="23">
        <f t="shared" si="17"/>
        <v>1393.8299999999997</v>
      </c>
      <c r="K137" s="132" t="s">
        <v>15</v>
      </c>
    </row>
    <row r="138" spans="1:11" ht="12.75">
      <c r="A138" s="134">
        <f t="shared" si="16"/>
        <v>17</v>
      </c>
      <c r="B138" s="127">
        <v>40835</v>
      </c>
      <c r="C138" s="137" t="s">
        <v>226</v>
      </c>
      <c r="D138" s="126" t="s">
        <v>66</v>
      </c>
      <c r="E138" s="19">
        <v>112</v>
      </c>
      <c r="F138" s="20"/>
      <c r="G138" s="75">
        <f t="shared" si="18"/>
        <v>1231.67</v>
      </c>
      <c r="H138" s="21"/>
      <c r="I138" s="22"/>
      <c r="J138" s="23">
        <f t="shared" si="17"/>
        <v>1393.8299999999997</v>
      </c>
      <c r="K138" s="132" t="s">
        <v>15</v>
      </c>
    </row>
    <row r="139" spans="1:11" ht="12.75">
      <c r="A139" s="134">
        <f t="shared" si="16"/>
        <v>18</v>
      </c>
      <c r="B139" s="127">
        <v>40835</v>
      </c>
      <c r="C139" s="137" t="s">
        <v>227</v>
      </c>
      <c r="D139" s="126" t="s">
        <v>61</v>
      </c>
      <c r="E139" s="19">
        <v>561</v>
      </c>
      <c r="F139" s="20"/>
      <c r="G139" s="75">
        <f t="shared" si="18"/>
        <v>1792.67</v>
      </c>
      <c r="H139" s="21"/>
      <c r="I139" s="22"/>
      <c r="J139" s="23">
        <f t="shared" si="17"/>
        <v>1393.8299999999997</v>
      </c>
      <c r="K139" s="132" t="s">
        <v>18</v>
      </c>
    </row>
    <row r="140" spans="1:11" ht="12.75">
      <c r="A140" s="134">
        <f t="shared" si="16"/>
        <v>19</v>
      </c>
      <c r="B140" s="127">
        <v>40835</v>
      </c>
      <c r="C140" s="137" t="s">
        <v>228</v>
      </c>
      <c r="D140" s="126" t="s">
        <v>62</v>
      </c>
      <c r="E140" s="19">
        <v>660</v>
      </c>
      <c r="F140" s="20"/>
      <c r="G140" s="75">
        <f t="shared" si="18"/>
        <v>2452.67</v>
      </c>
      <c r="H140" s="21"/>
      <c r="I140" s="22"/>
      <c r="J140" s="23">
        <f t="shared" si="17"/>
        <v>1393.8299999999997</v>
      </c>
      <c r="K140" s="132" t="s">
        <v>462</v>
      </c>
    </row>
    <row r="141" spans="1:11" ht="12.75">
      <c r="A141" s="134">
        <f t="shared" si="16"/>
        <v>20</v>
      </c>
      <c r="B141" s="127">
        <v>40836</v>
      </c>
      <c r="C141" s="137" t="s">
        <v>229</v>
      </c>
      <c r="D141" s="126" t="s">
        <v>204</v>
      </c>
      <c r="E141" s="19">
        <v>462</v>
      </c>
      <c r="F141" s="20"/>
      <c r="G141" s="75">
        <f t="shared" si="18"/>
        <v>2914.67</v>
      </c>
      <c r="H141" s="21"/>
      <c r="I141" s="22"/>
      <c r="J141" s="23">
        <f t="shared" si="17"/>
        <v>1393.8299999999997</v>
      </c>
      <c r="K141" s="132" t="s">
        <v>11</v>
      </c>
    </row>
    <row r="142" spans="1:11" ht="12.75">
      <c r="A142" s="134">
        <f t="shared" si="16"/>
        <v>21</v>
      </c>
      <c r="B142" s="127">
        <v>40841</v>
      </c>
      <c r="C142" s="137" t="s">
        <v>248</v>
      </c>
      <c r="D142" s="126" t="s">
        <v>85</v>
      </c>
      <c r="E142" s="19"/>
      <c r="F142" s="20">
        <v>2000</v>
      </c>
      <c r="G142" s="75">
        <f t="shared" si="18"/>
        <v>914.6700000000001</v>
      </c>
      <c r="H142" s="21"/>
      <c r="I142" s="22"/>
      <c r="J142" s="23">
        <f t="shared" si="17"/>
        <v>1393.8299999999997</v>
      </c>
      <c r="K142" s="132"/>
    </row>
    <row r="143" spans="1:11" ht="12.75">
      <c r="A143" s="134">
        <f t="shared" si="16"/>
        <v>22</v>
      </c>
      <c r="B143" s="127">
        <v>40841</v>
      </c>
      <c r="C143" s="137" t="s">
        <v>205</v>
      </c>
      <c r="D143" s="126" t="s">
        <v>86</v>
      </c>
      <c r="E143" s="19"/>
      <c r="F143" s="20"/>
      <c r="G143" s="75">
        <f t="shared" si="18"/>
        <v>914.6700000000001</v>
      </c>
      <c r="H143" s="21">
        <v>2000</v>
      </c>
      <c r="I143" s="22"/>
      <c r="J143" s="23">
        <f t="shared" si="17"/>
        <v>3393.83</v>
      </c>
      <c r="K143" s="132"/>
    </row>
    <row r="144" spans="1:11" ht="12.75">
      <c r="A144" s="134">
        <f t="shared" si="16"/>
        <v>23</v>
      </c>
      <c r="B144" s="127">
        <v>40847</v>
      </c>
      <c r="C144" s="137" t="s">
        <v>206</v>
      </c>
      <c r="D144" s="126" t="s">
        <v>207</v>
      </c>
      <c r="E144" s="19"/>
      <c r="F144" s="20"/>
      <c r="G144" s="75">
        <f t="shared" si="18"/>
        <v>914.6700000000001</v>
      </c>
      <c r="H144" s="21">
        <v>0.02</v>
      </c>
      <c r="I144" s="22"/>
      <c r="J144" s="23">
        <f t="shared" si="17"/>
        <v>3393.85</v>
      </c>
      <c r="K144" s="132"/>
    </row>
    <row r="145" spans="1:11" ht="13.5" thickBot="1">
      <c r="A145" s="141">
        <f t="shared" si="16"/>
        <v>24</v>
      </c>
      <c r="B145" s="129">
        <v>40847</v>
      </c>
      <c r="C145" s="142" t="s">
        <v>208</v>
      </c>
      <c r="D145" s="128" t="s">
        <v>209</v>
      </c>
      <c r="E145" s="45"/>
      <c r="F145" s="46"/>
      <c r="G145" s="89">
        <f t="shared" si="18"/>
        <v>914.6700000000001</v>
      </c>
      <c r="H145" s="47"/>
      <c r="I145" s="38">
        <v>3.81</v>
      </c>
      <c r="J145" s="86">
        <f t="shared" si="17"/>
        <v>3390.04</v>
      </c>
      <c r="K145" s="143"/>
    </row>
    <row r="146" spans="1:11" ht="12.75">
      <c r="A146" s="138">
        <f t="shared" si="16"/>
        <v>25</v>
      </c>
      <c r="B146" s="125">
        <v>40850</v>
      </c>
      <c r="C146" s="139" t="s">
        <v>230</v>
      </c>
      <c r="D146" s="124" t="s">
        <v>63</v>
      </c>
      <c r="E146" s="40">
        <v>541.2</v>
      </c>
      <c r="F146" s="41"/>
      <c r="G146" s="70">
        <f t="shared" si="18"/>
        <v>1455.8700000000001</v>
      </c>
      <c r="H146" s="42"/>
      <c r="I146" s="43"/>
      <c r="J146" s="44">
        <f t="shared" si="17"/>
        <v>3390.04</v>
      </c>
      <c r="K146" s="140" t="s">
        <v>476</v>
      </c>
    </row>
    <row r="147" spans="1:11" ht="12.75">
      <c r="A147" s="134">
        <f t="shared" si="16"/>
        <v>26</v>
      </c>
      <c r="B147" s="127">
        <v>40850</v>
      </c>
      <c r="C147" s="137" t="s">
        <v>231</v>
      </c>
      <c r="D147" s="126" t="s">
        <v>66</v>
      </c>
      <c r="E147" s="19">
        <v>99</v>
      </c>
      <c r="F147" s="20"/>
      <c r="G147" s="75">
        <f t="shared" si="18"/>
        <v>1554.8700000000001</v>
      </c>
      <c r="H147" s="21"/>
      <c r="I147" s="22"/>
      <c r="J147" s="23">
        <f t="shared" si="17"/>
        <v>3390.04</v>
      </c>
      <c r="K147" s="132" t="s">
        <v>15</v>
      </c>
    </row>
    <row r="148" spans="1:11" ht="12.75">
      <c r="A148" s="134">
        <f t="shared" si="16"/>
        <v>27</v>
      </c>
      <c r="B148" s="127">
        <v>40851</v>
      </c>
      <c r="C148" s="137" t="s">
        <v>249</v>
      </c>
      <c r="D148" s="126" t="s">
        <v>85</v>
      </c>
      <c r="E148" s="19"/>
      <c r="F148" s="20">
        <v>1440.2</v>
      </c>
      <c r="G148" s="75">
        <f t="shared" si="18"/>
        <v>114.67000000000007</v>
      </c>
      <c r="H148" s="21"/>
      <c r="I148" s="22"/>
      <c r="J148" s="23">
        <f t="shared" si="17"/>
        <v>3390.04</v>
      </c>
      <c r="K148" s="132"/>
    </row>
    <row r="149" spans="1:11" ht="12.75">
      <c r="A149" s="134">
        <f t="shared" si="16"/>
        <v>28</v>
      </c>
      <c r="B149" s="127">
        <v>40851</v>
      </c>
      <c r="C149" s="137" t="s">
        <v>210</v>
      </c>
      <c r="D149" s="126" t="s">
        <v>211</v>
      </c>
      <c r="E149" s="19"/>
      <c r="F149" s="20"/>
      <c r="G149" s="75">
        <f t="shared" si="18"/>
        <v>114.67000000000007</v>
      </c>
      <c r="H149" s="21">
        <v>1440.2</v>
      </c>
      <c r="I149" s="22"/>
      <c r="J149" s="23">
        <f t="shared" si="17"/>
        <v>4830.24</v>
      </c>
      <c r="K149" s="132"/>
    </row>
    <row r="150" spans="1:11" ht="12.75">
      <c r="A150" s="134">
        <f t="shared" si="16"/>
        <v>29</v>
      </c>
      <c r="B150" s="127">
        <v>40851</v>
      </c>
      <c r="C150" s="137" t="s">
        <v>212</v>
      </c>
      <c r="D150" s="126" t="s">
        <v>213</v>
      </c>
      <c r="E150" s="19"/>
      <c r="F150" s="20"/>
      <c r="G150" s="75">
        <f t="shared" si="18"/>
        <v>114.67000000000007</v>
      </c>
      <c r="H150" s="21"/>
      <c r="I150" s="22">
        <v>800</v>
      </c>
      <c r="J150" s="23">
        <f t="shared" si="17"/>
        <v>4030.24</v>
      </c>
      <c r="K150" s="132"/>
    </row>
    <row r="151" spans="1:11" ht="12.75">
      <c r="A151" s="134">
        <f t="shared" si="16"/>
        <v>30</v>
      </c>
      <c r="B151" s="127">
        <v>40851</v>
      </c>
      <c r="C151" s="137" t="s">
        <v>214</v>
      </c>
      <c r="D151" s="126" t="s">
        <v>215</v>
      </c>
      <c r="E151" s="19"/>
      <c r="F151" s="20"/>
      <c r="G151" s="75">
        <f t="shared" si="18"/>
        <v>114.67000000000007</v>
      </c>
      <c r="H151" s="21"/>
      <c r="I151" s="22">
        <v>25.66</v>
      </c>
      <c r="J151" s="23">
        <f t="shared" si="17"/>
        <v>4004.58</v>
      </c>
      <c r="K151" s="132" t="s">
        <v>218</v>
      </c>
    </row>
    <row r="152" spans="1:11" ht="12.75">
      <c r="A152" s="134">
        <f t="shared" si="16"/>
        <v>31</v>
      </c>
      <c r="B152" s="130">
        <v>40868</v>
      </c>
      <c r="C152" s="131" t="s">
        <v>232</v>
      </c>
      <c r="D152" s="131" t="s">
        <v>59</v>
      </c>
      <c r="E152" s="19">
        <v>363</v>
      </c>
      <c r="F152" s="20"/>
      <c r="G152" s="75">
        <f aca="true" t="shared" si="19" ref="G152:G163">G151+E152-F152</f>
        <v>477.6700000000001</v>
      </c>
      <c r="H152" s="21"/>
      <c r="I152" s="22"/>
      <c r="J152" s="23">
        <f aca="true" t="shared" si="20" ref="J152:J163">J151+H152-I152</f>
        <v>4004.58</v>
      </c>
      <c r="K152" s="132" t="s">
        <v>258</v>
      </c>
    </row>
    <row r="153" spans="1:11" ht="12.75">
      <c r="A153" s="134">
        <f t="shared" si="16"/>
        <v>32</v>
      </c>
      <c r="B153" s="130">
        <v>40869</v>
      </c>
      <c r="C153" s="131" t="s">
        <v>233</v>
      </c>
      <c r="D153" s="131" t="s">
        <v>60</v>
      </c>
      <c r="E153" s="19">
        <v>99</v>
      </c>
      <c r="F153" s="20"/>
      <c r="G153" s="75">
        <f t="shared" si="19"/>
        <v>576.6700000000001</v>
      </c>
      <c r="H153" s="21"/>
      <c r="I153" s="22"/>
      <c r="J153" s="23">
        <f t="shared" si="20"/>
        <v>4004.58</v>
      </c>
      <c r="K153" s="132" t="s">
        <v>22</v>
      </c>
    </row>
    <row r="154" spans="1:11" ht="12.75">
      <c r="A154" s="134">
        <f t="shared" si="16"/>
        <v>33</v>
      </c>
      <c r="B154" s="130">
        <v>40871</v>
      </c>
      <c r="C154" s="131" t="s">
        <v>234</v>
      </c>
      <c r="D154" s="131" t="s">
        <v>60</v>
      </c>
      <c r="E154" s="19">
        <v>33</v>
      </c>
      <c r="F154" s="20"/>
      <c r="G154" s="75">
        <f t="shared" si="19"/>
        <v>609.6700000000001</v>
      </c>
      <c r="H154" s="21"/>
      <c r="I154" s="22"/>
      <c r="J154" s="23">
        <f t="shared" si="20"/>
        <v>4004.58</v>
      </c>
      <c r="K154" s="132" t="s">
        <v>22</v>
      </c>
    </row>
    <row r="155" spans="1:11" ht="12.75">
      <c r="A155" s="134">
        <f t="shared" si="16"/>
        <v>34</v>
      </c>
      <c r="B155" s="130">
        <v>40877</v>
      </c>
      <c r="C155" s="131" t="s">
        <v>235</v>
      </c>
      <c r="D155" s="131" t="s">
        <v>251</v>
      </c>
      <c r="E155" s="19"/>
      <c r="F155" s="20"/>
      <c r="G155" s="75">
        <f t="shared" si="19"/>
        <v>609.6700000000001</v>
      </c>
      <c r="H155" s="21"/>
      <c r="I155" s="22">
        <v>6.21</v>
      </c>
      <c r="J155" s="23">
        <f t="shared" si="20"/>
        <v>3998.37</v>
      </c>
      <c r="K155" s="132"/>
    </row>
    <row r="156" spans="1:11" ht="13.5" thickBot="1">
      <c r="A156" s="141">
        <f t="shared" si="16"/>
        <v>35</v>
      </c>
      <c r="B156" s="146">
        <v>40877</v>
      </c>
      <c r="C156" s="147" t="s">
        <v>236</v>
      </c>
      <c r="D156" s="147" t="s">
        <v>252</v>
      </c>
      <c r="E156" s="45"/>
      <c r="F156" s="46"/>
      <c r="G156" s="89">
        <f t="shared" si="19"/>
        <v>609.6700000000001</v>
      </c>
      <c r="H156" s="47">
        <v>0.03</v>
      </c>
      <c r="I156" s="38"/>
      <c r="J156" s="86">
        <f t="shared" si="20"/>
        <v>3998.4</v>
      </c>
      <c r="K156" s="143"/>
    </row>
    <row r="157" spans="1:11" ht="12.75">
      <c r="A157" s="138">
        <f t="shared" si="16"/>
        <v>36</v>
      </c>
      <c r="B157" s="144">
        <v>40893</v>
      </c>
      <c r="C157" s="145" t="s">
        <v>237</v>
      </c>
      <c r="D157" s="145" t="s">
        <v>61</v>
      </c>
      <c r="E157" s="40">
        <v>33</v>
      </c>
      <c r="F157" s="41"/>
      <c r="G157" s="70">
        <f t="shared" si="19"/>
        <v>642.6700000000001</v>
      </c>
      <c r="H157" s="42"/>
      <c r="I157" s="43"/>
      <c r="J157" s="44">
        <f t="shared" si="20"/>
        <v>3998.4</v>
      </c>
      <c r="K157" s="140" t="s">
        <v>18</v>
      </c>
    </row>
    <row r="158" spans="1:11" ht="12.75">
      <c r="A158" s="134">
        <f t="shared" si="16"/>
        <v>37</v>
      </c>
      <c r="B158" s="130">
        <v>40896</v>
      </c>
      <c r="C158" s="131" t="s">
        <v>238</v>
      </c>
      <c r="D158" s="131" t="s">
        <v>253</v>
      </c>
      <c r="E158" s="19">
        <v>396</v>
      </c>
      <c r="F158" s="20"/>
      <c r="G158" s="75">
        <f t="shared" si="19"/>
        <v>1038.67</v>
      </c>
      <c r="H158" s="21"/>
      <c r="I158" s="22"/>
      <c r="J158" s="23">
        <f t="shared" si="20"/>
        <v>3998.4</v>
      </c>
      <c r="K158" s="132" t="s">
        <v>16</v>
      </c>
    </row>
    <row r="159" spans="1:11" ht="12.75">
      <c r="A159" s="134">
        <f t="shared" si="16"/>
        <v>38</v>
      </c>
      <c r="B159" s="130">
        <v>40896</v>
      </c>
      <c r="C159" s="131" t="s">
        <v>239</v>
      </c>
      <c r="D159" s="131" t="s">
        <v>65</v>
      </c>
      <c r="E159" s="19">
        <v>302.4</v>
      </c>
      <c r="F159" s="20"/>
      <c r="G159" s="75">
        <f t="shared" si="19"/>
        <v>1341.0700000000002</v>
      </c>
      <c r="H159" s="21"/>
      <c r="I159" s="22"/>
      <c r="J159" s="23">
        <f t="shared" si="20"/>
        <v>3998.4</v>
      </c>
      <c r="K159" s="132" t="s">
        <v>137</v>
      </c>
    </row>
    <row r="160" spans="1:11" ht="12.75">
      <c r="A160" s="134">
        <f t="shared" si="16"/>
        <v>39</v>
      </c>
      <c r="B160" s="130">
        <v>40898</v>
      </c>
      <c r="C160" s="131" t="s">
        <v>250</v>
      </c>
      <c r="D160" s="131" t="s">
        <v>254</v>
      </c>
      <c r="E160" s="19"/>
      <c r="F160" s="20">
        <v>1341.07</v>
      </c>
      <c r="G160" s="75">
        <f t="shared" si="19"/>
        <v>0</v>
      </c>
      <c r="H160" s="21"/>
      <c r="I160" s="22"/>
      <c r="J160" s="23">
        <f t="shared" si="20"/>
        <v>3998.4</v>
      </c>
      <c r="K160" s="132"/>
    </row>
    <row r="161" spans="1:11" ht="12.75">
      <c r="A161" s="134">
        <f t="shared" si="16"/>
        <v>40</v>
      </c>
      <c r="B161" s="130">
        <v>40898</v>
      </c>
      <c r="C161" s="131" t="s">
        <v>240</v>
      </c>
      <c r="D161" s="131" t="s">
        <v>86</v>
      </c>
      <c r="E161" s="19"/>
      <c r="F161" s="20"/>
      <c r="G161" s="75">
        <f t="shared" si="19"/>
        <v>0</v>
      </c>
      <c r="H161" s="21">
        <v>1341.07</v>
      </c>
      <c r="I161" s="22"/>
      <c r="J161" s="23">
        <f t="shared" si="20"/>
        <v>5339.47</v>
      </c>
      <c r="K161" s="132"/>
    </row>
    <row r="162" spans="1:11" ht="12.75">
      <c r="A162" s="134">
        <f t="shared" si="16"/>
        <v>41</v>
      </c>
      <c r="B162" s="130">
        <v>40908</v>
      </c>
      <c r="C162" s="131" t="s">
        <v>241</v>
      </c>
      <c r="D162" s="131" t="s">
        <v>255</v>
      </c>
      <c r="E162" s="19"/>
      <c r="F162" s="20"/>
      <c r="G162" s="75">
        <f t="shared" si="19"/>
        <v>0</v>
      </c>
      <c r="H162" s="21"/>
      <c r="I162" s="22">
        <v>11.81</v>
      </c>
      <c r="J162" s="23">
        <f t="shared" si="20"/>
        <v>5327.66</v>
      </c>
      <c r="K162" s="132"/>
    </row>
    <row r="163" spans="1:11" ht="12.75">
      <c r="A163" s="134">
        <f t="shared" si="16"/>
        <v>42</v>
      </c>
      <c r="B163" s="130">
        <v>40908</v>
      </c>
      <c r="C163" s="131" t="s">
        <v>242</v>
      </c>
      <c r="D163" s="131" t="s">
        <v>256</v>
      </c>
      <c r="E163" s="19"/>
      <c r="F163" s="20"/>
      <c r="G163" s="75">
        <f t="shared" si="19"/>
        <v>0</v>
      </c>
      <c r="H163" s="21">
        <v>0.03</v>
      </c>
      <c r="I163" s="22"/>
      <c r="J163" s="23">
        <f t="shared" si="20"/>
        <v>5327.69</v>
      </c>
      <c r="K163" s="132"/>
    </row>
    <row r="165" ht="13.5" thickBot="1"/>
    <row r="166" spans="1:11" ht="15.75" thickBot="1">
      <c r="A166" s="71" t="s">
        <v>263</v>
      </c>
      <c r="B166" s="100"/>
      <c r="C166" s="68"/>
      <c r="D166" s="4"/>
      <c r="E166" s="6"/>
      <c r="F166" s="6"/>
      <c r="G166" s="8">
        <f>G163</f>
        <v>0</v>
      </c>
      <c r="H166" s="6"/>
      <c r="I166" s="6"/>
      <c r="J166" s="9">
        <f>J163</f>
        <v>5327.69</v>
      </c>
      <c r="K166" s="5"/>
    </row>
    <row r="168" ht="13.5" thickBot="1"/>
    <row r="169" spans="1:11" ht="12.75">
      <c r="A169" s="397" t="s">
        <v>8</v>
      </c>
      <c r="B169" s="399" t="s">
        <v>4</v>
      </c>
      <c r="C169" s="401" t="s">
        <v>0</v>
      </c>
      <c r="D169" s="401" t="s">
        <v>1</v>
      </c>
      <c r="E169" s="403" t="s">
        <v>2</v>
      </c>
      <c r="F169" s="404"/>
      <c r="G169" s="403"/>
      <c r="H169" s="405" t="s">
        <v>3</v>
      </c>
      <c r="I169" s="406"/>
      <c r="J169" s="405"/>
      <c r="K169" s="407" t="s">
        <v>13</v>
      </c>
    </row>
    <row r="170" spans="1:11" ht="12.75">
      <c r="A170" s="398"/>
      <c r="B170" s="400"/>
      <c r="C170" s="402"/>
      <c r="D170" s="402"/>
      <c r="E170" s="10" t="s">
        <v>5</v>
      </c>
      <c r="F170" s="61" t="s">
        <v>6</v>
      </c>
      <c r="G170" s="10" t="s">
        <v>7</v>
      </c>
      <c r="H170" s="11" t="s">
        <v>5</v>
      </c>
      <c r="I170" s="12" t="s">
        <v>6</v>
      </c>
      <c r="J170" s="11" t="s">
        <v>7</v>
      </c>
      <c r="K170" s="408"/>
    </row>
    <row r="171" spans="1:11" ht="12.75">
      <c r="A171" s="29">
        <v>1</v>
      </c>
      <c r="B171" s="13">
        <v>2</v>
      </c>
      <c r="C171" s="13">
        <v>3</v>
      </c>
      <c r="D171" s="14">
        <v>4</v>
      </c>
      <c r="E171" s="15">
        <v>5</v>
      </c>
      <c r="F171" s="15">
        <v>6</v>
      </c>
      <c r="G171" s="15">
        <v>7</v>
      </c>
      <c r="H171" s="16">
        <v>8</v>
      </c>
      <c r="I171" s="17">
        <v>9</v>
      </c>
      <c r="J171" s="16">
        <v>10</v>
      </c>
      <c r="K171" s="408"/>
    </row>
    <row r="172" spans="1:11" ht="13.5" thickBot="1">
      <c r="A172" s="30"/>
      <c r="B172" s="95"/>
      <c r="C172" s="25"/>
      <c r="D172" s="25"/>
      <c r="E172" s="26"/>
      <c r="F172" s="63"/>
      <c r="G172" s="27"/>
      <c r="H172" s="28"/>
      <c r="I172" s="28"/>
      <c r="J172" s="28"/>
      <c r="K172" s="31"/>
    </row>
    <row r="173" spans="1:11" ht="14.25" thickBot="1" thickTop="1">
      <c r="A173" s="49" t="s">
        <v>20</v>
      </c>
      <c r="B173" s="96"/>
      <c r="C173" s="56" t="s">
        <v>197</v>
      </c>
      <c r="D173" s="74" t="s">
        <v>257</v>
      </c>
      <c r="E173" s="50"/>
      <c r="F173" s="51"/>
      <c r="G173" s="52">
        <f>G166</f>
        <v>0</v>
      </c>
      <c r="H173" s="53"/>
      <c r="I173" s="53"/>
      <c r="J173" s="54">
        <f>J166</f>
        <v>5327.69</v>
      </c>
      <c r="K173" s="55"/>
    </row>
    <row r="174" spans="1:11" ht="13.5" thickTop="1">
      <c r="A174" s="101">
        <v>43</v>
      </c>
      <c r="B174" s="135">
        <v>40939</v>
      </c>
      <c r="C174" s="156" t="s">
        <v>259</v>
      </c>
      <c r="D174" s="136" t="s">
        <v>260</v>
      </c>
      <c r="E174" s="104"/>
      <c r="F174" s="105"/>
      <c r="G174" s="106">
        <f aca="true" t="shared" si="21" ref="G174:G199">G173+E174-F174</f>
        <v>0</v>
      </c>
      <c r="H174" s="107"/>
      <c r="I174" s="108">
        <v>2.36</v>
      </c>
      <c r="J174" s="109">
        <f aca="true" t="shared" si="22" ref="J174:J199">J173+H174-I174</f>
        <v>5325.33</v>
      </c>
      <c r="K174" s="110"/>
    </row>
    <row r="175" spans="1:11" ht="13.5" thickBot="1">
      <c r="A175" s="36">
        <f aca="true" t="shared" si="23" ref="A175:A220">A174+1</f>
        <v>44</v>
      </c>
      <c r="B175" s="123">
        <v>40939</v>
      </c>
      <c r="C175" s="142" t="s">
        <v>261</v>
      </c>
      <c r="D175" s="118" t="s">
        <v>262</v>
      </c>
      <c r="E175" s="45"/>
      <c r="F175" s="46"/>
      <c r="G175" s="89">
        <f t="shared" si="21"/>
        <v>0</v>
      </c>
      <c r="H175" s="47">
        <v>0.04</v>
      </c>
      <c r="I175" s="38"/>
      <c r="J175" s="86">
        <f t="shared" si="22"/>
        <v>5325.37</v>
      </c>
      <c r="K175" s="67"/>
    </row>
    <row r="176" spans="1:11" ht="12.75">
      <c r="A176" s="39">
        <f t="shared" si="23"/>
        <v>45</v>
      </c>
      <c r="B176" s="152">
        <v>40960</v>
      </c>
      <c r="C176" s="153" t="s">
        <v>264</v>
      </c>
      <c r="D176" s="153" t="s">
        <v>265</v>
      </c>
      <c r="E176" s="40">
        <v>462</v>
      </c>
      <c r="F176" s="41"/>
      <c r="G176" s="70">
        <f t="shared" si="21"/>
        <v>462</v>
      </c>
      <c r="H176" s="42"/>
      <c r="I176" s="43"/>
      <c r="J176" s="44">
        <f t="shared" si="22"/>
        <v>5325.37</v>
      </c>
      <c r="K176" s="48" t="s">
        <v>11</v>
      </c>
    </row>
    <row r="177" spans="1:11" ht="12.75">
      <c r="A177" s="32">
        <f t="shared" si="23"/>
        <v>46</v>
      </c>
      <c r="B177" s="150">
        <v>40962</v>
      </c>
      <c r="C177" s="151" t="s">
        <v>266</v>
      </c>
      <c r="D177" s="151" t="s">
        <v>267</v>
      </c>
      <c r="E177" s="19">
        <v>20</v>
      </c>
      <c r="F177" s="20"/>
      <c r="G177" s="75">
        <f t="shared" si="21"/>
        <v>482</v>
      </c>
      <c r="H177" s="21"/>
      <c r="I177" s="22"/>
      <c r="J177" s="23">
        <f t="shared" si="22"/>
        <v>5325.37</v>
      </c>
      <c r="K177" s="33" t="s">
        <v>15</v>
      </c>
    </row>
    <row r="178" spans="1:11" ht="12.75">
      <c r="A178" s="32">
        <f t="shared" si="23"/>
        <v>47</v>
      </c>
      <c r="B178" s="150">
        <v>40968</v>
      </c>
      <c r="C178" s="151" t="s">
        <v>41</v>
      </c>
      <c r="D178" s="151" t="s">
        <v>268</v>
      </c>
      <c r="E178" s="19"/>
      <c r="F178" s="20"/>
      <c r="G178" s="75">
        <f t="shared" si="21"/>
        <v>482</v>
      </c>
      <c r="H178" s="21"/>
      <c r="I178" s="22">
        <v>2.36</v>
      </c>
      <c r="J178" s="23">
        <f t="shared" si="22"/>
        <v>5323.01</v>
      </c>
      <c r="K178" s="33"/>
    </row>
    <row r="179" spans="1:11" ht="13.5" thickBot="1">
      <c r="A179" s="36">
        <f t="shared" si="23"/>
        <v>48</v>
      </c>
      <c r="B179" s="154">
        <v>40968</v>
      </c>
      <c r="C179" s="155" t="s">
        <v>96</v>
      </c>
      <c r="D179" s="155" t="s">
        <v>269</v>
      </c>
      <c r="E179" s="45"/>
      <c r="F179" s="46"/>
      <c r="G179" s="89">
        <f t="shared" si="21"/>
        <v>482</v>
      </c>
      <c r="H179" s="47">
        <v>0.04</v>
      </c>
      <c r="I179" s="38"/>
      <c r="J179" s="86">
        <f t="shared" si="22"/>
        <v>5323.05</v>
      </c>
      <c r="K179" s="67"/>
    </row>
    <row r="180" spans="1:11" ht="12.75">
      <c r="A180" s="39">
        <f t="shared" si="23"/>
        <v>49</v>
      </c>
      <c r="B180" s="152">
        <v>40973</v>
      </c>
      <c r="C180" s="153" t="s">
        <v>270</v>
      </c>
      <c r="D180" s="153" t="s">
        <v>271</v>
      </c>
      <c r="E180" s="40">
        <v>66</v>
      </c>
      <c r="F180" s="41"/>
      <c r="G180" s="70">
        <f t="shared" si="21"/>
        <v>548</v>
      </c>
      <c r="H180" s="42"/>
      <c r="I180" s="43"/>
      <c r="J180" s="44">
        <f t="shared" si="22"/>
        <v>5323.05</v>
      </c>
      <c r="K180" s="48" t="s">
        <v>10</v>
      </c>
    </row>
    <row r="181" spans="1:11" ht="12.75">
      <c r="A181" s="32">
        <f t="shared" si="23"/>
        <v>50</v>
      </c>
      <c r="B181" s="150">
        <v>40974</v>
      </c>
      <c r="C181" s="151" t="s">
        <v>43</v>
      </c>
      <c r="D181" s="151" t="s">
        <v>272</v>
      </c>
      <c r="E181" s="19"/>
      <c r="F181" s="20"/>
      <c r="G181" s="75">
        <f t="shared" si="21"/>
        <v>548</v>
      </c>
      <c r="H181" s="21"/>
      <c r="I181" s="22">
        <v>70.14</v>
      </c>
      <c r="J181" s="23">
        <f t="shared" si="22"/>
        <v>5252.91</v>
      </c>
      <c r="K181" s="33" t="s">
        <v>258</v>
      </c>
    </row>
    <row r="182" spans="1:11" ht="12.75">
      <c r="A182" s="32">
        <f t="shared" si="23"/>
        <v>51</v>
      </c>
      <c r="B182" s="150">
        <v>40976</v>
      </c>
      <c r="C182" s="151" t="s">
        <v>273</v>
      </c>
      <c r="D182" s="151" t="s">
        <v>192</v>
      </c>
      <c r="E182" s="19">
        <v>500</v>
      </c>
      <c r="F182" s="20"/>
      <c r="G182" s="75">
        <f t="shared" si="21"/>
        <v>1048</v>
      </c>
      <c r="H182" s="21"/>
      <c r="I182" s="22"/>
      <c r="J182" s="23">
        <f t="shared" si="22"/>
        <v>5252.91</v>
      </c>
      <c r="K182" s="33"/>
    </row>
    <row r="183" spans="1:11" ht="12.75">
      <c r="A183" s="32">
        <f t="shared" si="23"/>
        <v>52</v>
      </c>
      <c r="B183" s="150">
        <v>40977</v>
      </c>
      <c r="C183" s="151" t="s">
        <v>44</v>
      </c>
      <c r="D183" s="151" t="s">
        <v>193</v>
      </c>
      <c r="E183" s="19"/>
      <c r="F183" s="20"/>
      <c r="G183" s="75">
        <f t="shared" si="21"/>
        <v>1048</v>
      </c>
      <c r="H183" s="21"/>
      <c r="I183" s="22">
        <v>500</v>
      </c>
      <c r="J183" s="23">
        <f t="shared" si="22"/>
        <v>4752.91</v>
      </c>
      <c r="K183" s="33"/>
    </row>
    <row r="184" spans="1:11" ht="12.75">
      <c r="A184" s="32">
        <f t="shared" si="23"/>
        <v>53</v>
      </c>
      <c r="B184" s="150">
        <v>40981</v>
      </c>
      <c r="C184" s="151" t="s">
        <v>274</v>
      </c>
      <c r="D184" s="151" t="s">
        <v>192</v>
      </c>
      <c r="E184" s="19">
        <v>40</v>
      </c>
      <c r="F184" s="20"/>
      <c r="G184" s="75">
        <f t="shared" si="21"/>
        <v>1088</v>
      </c>
      <c r="H184" s="21"/>
      <c r="I184" s="22"/>
      <c r="J184" s="23">
        <f t="shared" si="22"/>
        <v>4752.91</v>
      </c>
      <c r="K184" s="33"/>
    </row>
    <row r="185" spans="1:11" ht="12.75">
      <c r="A185" s="32">
        <f t="shared" si="23"/>
        <v>54</v>
      </c>
      <c r="B185" s="150">
        <v>40982</v>
      </c>
      <c r="C185" s="151" t="s">
        <v>275</v>
      </c>
      <c r="D185" s="151" t="s">
        <v>276</v>
      </c>
      <c r="E185" s="19">
        <v>396</v>
      </c>
      <c r="F185" s="20"/>
      <c r="G185" s="75">
        <f t="shared" si="21"/>
        <v>1484</v>
      </c>
      <c r="H185" s="21"/>
      <c r="I185" s="22"/>
      <c r="J185" s="23">
        <f t="shared" si="22"/>
        <v>4752.91</v>
      </c>
      <c r="K185" s="33" t="s">
        <v>18</v>
      </c>
    </row>
    <row r="186" spans="1:11" ht="12.75">
      <c r="A186" s="32">
        <f t="shared" si="23"/>
        <v>55</v>
      </c>
      <c r="B186" s="150">
        <v>40982</v>
      </c>
      <c r="C186" s="151" t="s">
        <v>277</v>
      </c>
      <c r="D186" s="151" t="s">
        <v>278</v>
      </c>
      <c r="E186" s="19">
        <v>330</v>
      </c>
      <c r="F186" s="20"/>
      <c r="G186" s="75">
        <f t="shared" si="21"/>
        <v>1814</v>
      </c>
      <c r="H186" s="21"/>
      <c r="I186" s="22"/>
      <c r="J186" s="23">
        <f t="shared" si="22"/>
        <v>4752.91</v>
      </c>
      <c r="K186" s="33" t="s">
        <v>296</v>
      </c>
    </row>
    <row r="187" spans="1:10" ht="12.75">
      <c r="A187" s="32">
        <f t="shared" si="23"/>
        <v>56</v>
      </c>
      <c r="B187" s="150">
        <v>40982</v>
      </c>
      <c r="C187" s="151" t="s">
        <v>279</v>
      </c>
      <c r="D187" s="151" t="s">
        <v>280</v>
      </c>
      <c r="E187" s="19">
        <v>660</v>
      </c>
      <c r="F187" s="20"/>
      <c r="G187" s="75">
        <f t="shared" si="21"/>
        <v>2474</v>
      </c>
      <c r="H187" s="21"/>
      <c r="I187" s="22"/>
      <c r="J187" s="23">
        <f t="shared" si="22"/>
        <v>4752.91</v>
      </c>
    </row>
    <row r="188" spans="1:11" ht="12.75">
      <c r="A188" s="32">
        <f t="shared" si="23"/>
        <v>57</v>
      </c>
      <c r="B188" s="150">
        <v>40982</v>
      </c>
      <c r="C188" s="151" t="s">
        <v>103</v>
      </c>
      <c r="D188" s="151" t="s">
        <v>193</v>
      </c>
      <c r="E188" s="19"/>
      <c r="F188" s="20"/>
      <c r="G188" s="75">
        <f t="shared" si="21"/>
        <v>2474</v>
      </c>
      <c r="H188" s="21"/>
      <c r="I188" s="22">
        <v>40</v>
      </c>
      <c r="J188" s="23">
        <f t="shared" si="22"/>
        <v>4712.91</v>
      </c>
      <c r="K188" s="33"/>
    </row>
    <row r="189" spans="1:11" ht="12.75">
      <c r="A189" s="32">
        <f t="shared" si="23"/>
        <v>58</v>
      </c>
      <c r="B189" s="150">
        <v>40989</v>
      </c>
      <c r="C189" s="151" t="s">
        <v>281</v>
      </c>
      <c r="D189" s="151" t="s">
        <v>282</v>
      </c>
      <c r="E189" s="19"/>
      <c r="F189" s="20">
        <v>399.54</v>
      </c>
      <c r="G189" s="75">
        <f t="shared" si="21"/>
        <v>2074.46</v>
      </c>
      <c r="H189" s="21"/>
      <c r="I189" s="22"/>
      <c r="J189" s="23">
        <f t="shared" si="22"/>
        <v>4712.91</v>
      </c>
      <c r="K189" s="33"/>
    </row>
    <row r="190" spans="1:11" ht="12.75">
      <c r="A190" s="32">
        <f t="shared" si="23"/>
        <v>59</v>
      </c>
      <c r="B190" s="150">
        <v>40996</v>
      </c>
      <c r="C190" s="151" t="s">
        <v>283</v>
      </c>
      <c r="D190" s="151" t="s">
        <v>284</v>
      </c>
      <c r="E190" s="19">
        <v>278</v>
      </c>
      <c r="F190" s="20"/>
      <c r="G190" s="75">
        <f t="shared" si="21"/>
        <v>2352.46</v>
      </c>
      <c r="H190" s="21"/>
      <c r="I190" s="22"/>
      <c r="J190" s="23">
        <f t="shared" si="22"/>
        <v>4712.91</v>
      </c>
      <c r="K190" s="33" t="s">
        <v>15</v>
      </c>
    </row>
    <row r="191" spans="1:11" ht="12.75">
      <c r="A191" s="32">
        <f t="shared" si="23"/>
        <v>60</v>
      </c>
      <c r="B191" s="150">
        <v>40999</v>
      </c>
      <c r="C191" s="151" t="s">
        <v>105</v>
      </c>
      <c r="D191" s="151" t="s">
        <v>285</v>
      </c>
      <c r="E191" s="19"/>
      <c r="F191" s="20"/>
      <c r="G191" s="75">
        <f t="shared" si="21"/>
        <v>2352.46</v>
      </c>
      <c r="H191" s="21"/>
      <c r="I191" s="22">
        <v>3.86</v>
      </c>
      <c r="J191" s="23">
        <f t="shared" si="22"/>
        <v>4709.05</v>
      </c>
      <c r="K191" s="33"/>
    </row>
    <row r="192" spans="1:11" ht="13.5" thickBot="1">
      <c r="A192" s="36">
        <f t="shared" si="23"/>
        <v>61</v>
      </c>
      <c r="B192" s="154">
        <v>40999</v>
      </c>
      <c r="C192" s="155" t="s">
        <v>286</v>
      </c>
      <c r="D192" s="155" t="s">
        <v>287</v>
      </c>
      <c r="E192" s="45"/>
      <c r="F192" s="46"/>
      <c r="G192" s="89">
        <f t="shared" si="21"/>
        <v>2352.46</v>
      </c>
      <c r="H192" s="47">
        <v>0.04</v>
      </c>
      <c r="I192" s="38"/>
      <c r="J192" s="86">
        <f t="shared" si="22"/>
        <v>4709.09</v>
      </c>
      <c r="K192" s="67"/>
    </row>
    <row r="193" spans="1:11" ht="12.75">
      <c r="A193" s="39">
        <f t="shared" si="23"/>
        <v>62</v>
      </c>
      <c r="B193" s="152">
        <v>41001</v>
      </c>
      <c r="C193" s="153" t="s">
        <v>288</v>
      </c>
      <c r="D193" s="153" t="s">
        <v>289</v>
      </c>
      <c r="E193" s="40">
        <v>363</v>
      </c>
      <c r="F193" s="41"/>
      <c r="G193" s="70">
        <f t="shared" si="21"/>
        <v>2715.46</v>
      </c>
      <c r="H193" s="42"/>
      <c r="I193" s="43"/>
      <c r="J193" s="44">
        <f t="shared" si="22"/>
        <v>4709.09</v>
      </c>
      <c r="K193" s="48" t="s">
        <v>258</v>
      </c>
    </row>
    <row r="194" spans="1:11" ht="12.75">
      <c r="A194" s="32">
        <f t="shared" si="23"/>
        <v>63</v>
      </c>
      <c r="B194" s="150">
        <v>41011</v>
      </c>
      <c r="C194" s="151" t="s">
        <v>290</v>
      </c>
      <c r="D194" s="151" t="s">
        <v>291</v>
      </c>
      <c r="E194" s="19">
        <v>297</v>
      </c>
      <c r="F194" s="20"/>
      <c r="G194" s="75">
        <f t="shared" si="21"/>
        <v>3012.46</v>
      </c>
      <c r="H194" s="21"/>
      <c r="I194" s="22"/>
      <c r="J194" s="23">
        <f t="shared" si="22"/>
        <v>4709.09</v>
      </c>
      <c r="K194" s="33" t="s">
        <v>10</v>
      </c>
    </row>
    <row r="195" spans="1:11" ht="12.75">
      <c r="A195" s="32">
        <f t="shared" si="23"/>
        <v>64</v>
      </c>
      <c r="B195" s="150">
        <v>41011</v>
      </c>
      <c r="C195" s="151" t="s">
        <v>49</v>
      </c>
      <c r="D195" s="151" t="s">
        <v>86</v>
      </c>
      <c r="E195" s="19"/>
      <c r="F195" s="20"/>
      <c r="G195" s="75">
        <f t="shared" si="21"/>
        <v>3012.46</v>
      </c>
      <c r="H195" s="21">
        <v>2412</v>
      </c>
      <c r="I195" s="22"/>
      <c r="J195" s="23">
        <f t="shared" si="22"/>
        <v>7121.09</v>
      </c>
      <c r="K195" s="33"/>
    </row>
    <row r="196" spans="1:11" ht="12.75">
      <c r="A196" s="32">
        <f t="shared" si="23"/>
        <v>65</v>
      </c>
      <c r="B196" s="150">
        <v>41011</v>
      </c>
      <c r="C196" s="151" t="s">
        <v>292</v>
      </c>
      <c r="D196" s="151" t="s">
        <v>193</v>
      </c>
      <c r="E196" s="19"/>
      <c r="F196" s="20">
        <v>2412</v>
      </c>
      <c r="G196" s="75">
        <f t="shared" si="21"/>
        <v>600.46</v>
      </c>
      <c r="H196" s="21"/>
      <c r="I196" s="22"/>
      <c r="J196" s="23">
        <f t="shared" si="22"/>
        <v>7121.09</v>
      </c>
      <c r="K196" s="33"/>
    </row>
    <row r="197" spans="1:11" ht="12.75">
      <c r="A197" s="32">
        <f t="shared" si="23"/>
        <v>66</v>
      </c>
      <c r="B197" s="150">
        <v>41026</v>
      </c>
      <c r="C197" s="151" t="s">
        <v>50</v>
      </c>
      <c r="D197" s="151" t="s">
        <v>293</v>
      </c>
      <c r="E197" s="19"/>
      <c r="F197" s="20"/>
      <c r="G197" s="75">
        <f t="shared" si="21"/>
        <v>600.46</v>
      </c>
      <c r="H197" s="21"/>
      <c r="I197" s="22">
        <v>1058.4</v>
      </c>
      <c r="J197" s="23">
        <f t="shared" si="22"/>
        <v>6062.6900000000005</v>
      </c>
      <c r="K197" s="33"/>
    </row>
    <row r="198" spans="1:11" ht="12.75">
      <c r="A198" s="32">
        <f t="shared" si="23"/>
        <v>67</v>
      </c>
      <c r="B198" s="150">
        <v>41029</v>
      </c>
      <c r="C198" s="151" t="s">
        <v>51</v>
      </c>
      <c r="D198" s="151" t="s">
        <v>294</v>
      </c>
      <c r="E198" s="19"/>
      <c r="F198" s="20"/>
      <c r="G198" s="75">
        <f t="shared" si="21"/>
        <v>600.46</v>
      </c>
      <c r="H198" s="21"/>
      <c r="I198" s="22">
        <v>5.01</v>
      </c>
      <c r="J198" s="23">
        <f t="shared" si="22"/>
        <v>6057.68</v>
      </c>
      <c r="K198" s="33"/>
    </row>
    <row r="199" spans="1:11" ht="13.5" thickBot="1">
      <c r="A199" s="36">
        <f t="shared" si="23"/>
        <v>68</v>
      </c>
      <c r="B199" s="154">
        <v>41029</v>
      </c>
      <c r="C199" s="155" t="s">
        <v>117</v>
      </c>
      <c r="D199" s="155" t="s">
        <v>295</v>
      </c>
      <c r="E199" s="45"/>
      <c r="F199" s="46"/>
      <c r="G199" s="89">
        <f t="shared" si="21"/>
        <v>600.46</v>
      </c>
      <c r="H199" s="47">
        <v>0.04</v>
      </c>
      <c r="I199" s="38"/>
      <c r="J199" s="86">
        <f t="shared" si="22"/>
        <v>6057.72</v>
      </c>
      <c r="K199" s="67"/>
    </row>
    <row r="200" spans="1:11" ht="12.75">
      <c r="A200" s="39">
        <f>A199+1</f>
        <v>69</v>
      </c>
      <c r="B200" s="160">
        <v>41044</v>
      </c>
      <c r="C200" s="158" t="s">
        <v>322</v>
      </c>
      <c r="D200" s="158" t="s">
        <v>321</v>
      </c>
      <c r="E200" s="40">
        <v>396</v>
      </c>
      <c r="F200" s="41"/>
      <c r="G200" s="70">
        <f>G199+E200-F200</f>
        <v>996.46</v>
      </c>
      <c r="H200" s="42"/>
      <c r="I200" s="43"/>
      <c r="J200" s="44">
        <f>J199+H200-I200</f>
        <v>6057.72</v>
      </c>
      <c r="K200" s="48" t="s">
        <v>16</v>
      </c>
    </row>
    <row r="201" spans="1:11" ht="12.75">
      <c r="A201" s="32">
        <f>A200+1</f>
        <v>70</v>
      </c>
      <c r="B201" s="163">
        <v>41044</v>
      </c>
      <c r="C201" s="166" t="s">
        <v>297</v>
      </c>
      <c r="D201" s="166" t="s">
        <v>298</v>
      </c>
      <c r="E201" s="19">
        <v>297</v>
      </c>
      <c r="F201" s="20"/>
      <c r="G201" s="75">
        <f>G200+E201-F201</f>
        <v>1293.46</v>
      </c>
      <c r="H201" s="21"/>
      <c r="I201" s="22"/>
      <c r="J201" s="23">
        <f>J200+H201-I201</f>
        <v>6057.72</v>
      </c>
      <c r="K201" s="33" t="s">
        <v>137</v>
      </c>
    </row>
    <row r="202" spans="1:11" ht="12.75">
      <c r="A202" s="39">
        <f>A201+1</f>
        <v>71</v>
      </c>
      <c r="B202" s="160">
        <v>41055</v>
      </c>
      <c r="C202" s="158" t="s">
        <v>299</v>
      </c>
      <c r="D202" s="158" t="s">
        <v>300</v>
      </c>
      <c r="E202" s="40">
        <v>271</v>
      </c>
      <c r="F202" s="41"/>
      <c r="G202" s="75">
        <f>G201+E202-F202</f>
        <v>1564.46</v>
      </c>
      <c r="H202" s="42"/>
      <c r="I202" s="43"/>
      <c r="J202" s="23">
        <f>J201+H202-I202</f>
        <v>6057.72</v>
      </c>
      <c r="K202" s="33" t="s">
        <v>476</v>
      </c>
    </row>
    <row r="203" spans="1:11" ht="12.75">
      <c r="A203" s="32">
        <f t="shared" si="23"/>
        <v>72</v>
      </c>
      <c r="B203" s="163">
        <v>41060</v>
      </c>
      <c r="C203" s="166" t="s">
        <v>55</v>
      </c>
      <c r="D203" s="166" t="s">
        <v>301</v>
      </c>
      <c r="E203" s="19"/>
      <c r="F203" s="20"/>
      <c r="G203" s="75">
        <f aca="true" t="shared" si="24" ref="G203:G218">G202+E203-F203</f>
        <v>1564.46</v>
      </c>
      <c r="H203" s="21"/>
      <c r="I203" s="22">
        <v>2.36</v>
      </c>
      <c r="J203" s="23">
        <f aca="true" t="shared" si="25" ref="J203:J218">J202+H203-I203</f>
        <v>6055.360000000001</v>
      </c>
      <c r="K203" s="33"/>
    </row>
    <row r="204" spans="1:11" ht="12.75">
      <c r="A204" s="32">
        <f t="shared" si="23"/>
        <v>73</v>
      </c>
      <c r="B204" s="163">
        <v>41060</v>
      </c>
      <c r="C204" s="166" t="s">
        <v>56</v>
      </c>
      <c r="D204" s="166" t="s">
        <v>302</v>
      </c>
      <c r="E204" s="19"/>
      <c r="F204" s="20"/>
      <c r="G204" s="75">
        <f t="shared" si="24"/>
        <v>1564.46</v>
      </c>
      <c r="H204" s="21">
        <v>0.05</v>
      </c>
      <c r="I204" s="22"/>
      <c r="J204" s="23">
        <f t="shared" si="25"/>
        <v>6055.410000000001</v>
      </c>
      <c r="K204" s="33"/>
    </row>
    <row r="205" spans="1:11" ht="13.5" thickBot="1">
      <c r="A205" s="36">
        <f t="shared" si="23"/>
        <v>74</v>
      </c>
      <c r="B205" s="168">
        <v>41060</v>
      </c>
      <c r="C205" s="159" t="s">
        <v>57</v>
      </c>
      <c r="D205" s="159" t="s">
        <v>303</v>
      </c>
      <c r="E205" s="45"/>
      <c r="F205" s="46"/>
      <c r="G205" s="89">
        <f t="shared" si="24"/>
        <v>1564.46</v>
      </c>
      <c r="H205" s="47"/>
      <c r="I205" s="38">
        <v>318.31</v>
      </c>
      <c r="J205" s="86">
        <f t="shared" si="25"/>
        <v>5737.1</v>
      </c>
      <c r="K205" s="67" t="s">
        <v>16</v>
      </c>
    </row>
    <row r="206" spans="1:11" ht="12.75">
      <c r="A206" s="172">
        <f t="shared" si="23"/>
        <v>75</v>
      </c>
      <c r="B206" s="164">
        <v>41068</v>
      </c>
      <c r="C206" s="161" t="s">
        <v>304</v>
      </c>
      <c r="D206" s="161" t="s">
        <v>305</v>
      </c>
      <c r="E206" s="169"/>
      <c r="F206" s="165">
        <v>80</v>
      </c>
      <c r="G206" s="157">
        <f t="shared" si="24"/>
        <v>1484.46</v>
      </c>
      <c r="H206" s="171"/>
      <c r="I206" s="167"/>
      <c r="J206" s="162">
        <f t="shared" si="25"/>
        <v>5737.1</v>
      </c>
      <c r="K206" s="170" t="s">
        <v>323</v>
      </c>
    </row>
    <row r="207" spans="1:11" ht="12.75">
      <c r="A207" s="32">
        <f t="shared" si="23"/>
        <v>76</v>
      </c>
      <c r="B207" s="163">
        <v>41068</v>
      </c>
      <c r="C207" s="166" t="s">
        <v>306</v>
      </c>
      <c r="D207" s="166" t="s">
        <v>305</v>
      </c>
      <c r="E207" s="19"/>
      <c r="F207" s="20">
        <v>80</v>
      </c>
      <c r="G207" s="75">
        <f t="shared" si="24"/>
        <v>1404.46</v>
      </c>
      <c r="H207" s="21"/>
      <c r="I207" s="22"/>
      <c r="J207" s="23">
        <f t="shared" si="25"/>
        <v>5737.1</v>
      </c>
      <c r="K207" s="33" t="s">
        <v>324</v>
      </c>
    </row>
    <row r="208" spans="1:11" ht="12.75">
      <c r="A208" s="32">
        <f t="shared" si="23"/>
        <v>77</v>
      </c>
      <c r="B208" s="163">
        <v>41071</v>
      </c>
      <c r="C208" s="166" t="s">
        <v>307</v>
      </c>
      <c r="D208" s="166" t="s">
        <v>284</v>
      </c>
      <c r="E208" s="19">
        <v>19</v>
      </c>
      <c r="F208" s="20"/>
      <c r="G208" s="75">
        <f t="shared" si="24"/>
        <v>1423.46</v>
      </c>
      <c r="H208" s="21"/>
      <c r="I208" s="22"/>
      <c r="J208" s="23">
        <f t="shared" si="25"/>
        <v>5737.1</v>
      </c>
      <c r="K208" s="33" t="s">
        <v>15</v>
      </c>
    </row>
    <row r="209" spans="1:11" ht="12.75">
      <c r="A209" s="32">
        <f t="shared" si="23"/>
        <v>78</v>
      </c>
      <c r="B209" s="163">
        <v>41087</v>
      </c>
      <c r="C209" s="166" t="s">
        <v>308</v>
      </c>
      <c r="D209" s="166" t="s">
        <v>309</v>
      </c>
      <c r="E209" s="19"/>
      <c r="F209" s="20">
        <v>101.23</v>
      </c>
      <c r="G209" s="75">
        <f t="shared" si="24"/>
        <v>1322.23</v>
      </c>
      <c r="H209" s="21"/>
      <c r="I209" s="22"/>
      <c r="J209" s="23">
        <f t="shared" si="25"/>
        <v>5737.1</v>
      </c>
      <c r="K209" s="33" t="s">
        <v>15</v>
      </c>
    </row>
    <row r="210" spans="1:11" ht="12.75">
      <c r="A210" s="32">
        <f t="shared" si="23"/>
        <v>79</v>
      </c>
      <c r="B210" s="163">
        <v>41087</v>
      </c>
      <c r="C210" s="166" t="s">
        <v>310</v>
      </c>
      <c r="D210" s="166" t="s">
        <v>311</v>
      </c>
      <c r="E210" s="19"/>
      <c r="F210" s="20">
        <v>298.76</v>
      </c>
      <c r="G210" s="75">
        <f t="shared" si="24"/>
        <v>1023.47</v>
      </c>
      <c r="H210" s="21"/>
      <c r="I210" s="22"/>
      <c r="J210" s="23">
        <f t="shared" si="25"/>
        <v>5737.1</v>
      </c>
      <c r="K210" s="33"/>
    </row>
    <row r="211" spans="1:11" ht="12.75">
      <c r="A211" s="32">
        <f t="shared" si="23"/>
        <v>80</v>
      </c>
      <c r="B211" s="163">
        <v>41087</v>
      </c>
      <c r="C211" s="166" t="s">
        <v>312</v>
      </c>
      <c r="D211" s="166" t="s">
        <v>300</v>
      </c>
      <c r="E211" s="19">
        <v>6.2</v>
      </c>
      <c r="F211" s="20"/>
      <c r="G211" s="75">
        <f t="shared" si="24"/>
        <v>1029.67</v>
      </c>
      <c r="H211" s="21"/>
      <c r="I211" s="22"/>
      <c r="J211" s="23">
        <f t="shared" si="25"/>
        <v>5737.1</v>
      </c>
      <c r="K211" s="33" t="s">
        <v>476</v>
      </c>
    </row>
    <row r="212" spans="1:11" ht="12.75">
      <c r="A212" s="32">
        <f t="shared" si="23"/>
        <v>81</v>
      </c>
      <c r="B212" s="163">
        <v>41090</v>
      </c>
      <c r="C212" s="166" t="s">
        <v>135</v>
      </c>
      <c r="D212" s="166" t="s">
        <v>313</v>
      </c>
      <c r="E212" s="19"/>
      <c r="F212" s="20"/>
      <c r="G212" s="75">
        <f t="shared" si="24"/>
        <v>1029.67</v>
      </c>
      <c r="H212" s="21"/>
      <c r="I212" s="22">
        <v>4.9</v>
      </c>
      <c r="J212" s="23">
        <f t="shared" si="25"/>
        <v>5732.200000000001</v>
      </c>
      <c r="K212" s="33"/>
    </row>
    <row r="213" spans="1:11" ht="13.5" thickBot="1">
      <c r="A213" s="36">
        <f t="shared" si="23"/>
        <v>82</v>
      </c>
      <c r="B213" s="168">
        <v>41090</v>
      </c>
      <c r="C213" s="159" t="s">
        <v>154</v>
      </c>
      <c r="D213" s="159" t="s">
        <v>314</v>
      </c>
      <c r="E213" s="45"/>
      <c r="F213" s="46"/>
      <c r="G213" s="89">
        <f t="shared" si="24"/>
        <v>1029.67</v>
      </c>
      <c r="H213" s="47">
        <v>0.05</v>
      </c>
      <c r="I213" s="38"/>
      <c r="J213" s="86">
        <f t="shared" si="25"/>
        <v>5732.250000000001</v>
      </c>
      <c r="K213" s="67"/>
    </row>
    <row r="214" spans="1:11" ht="12.75">
      <c r="A214" s="172">
        <f t="shared" si="23"/>
        <v>83</v>
      </c>
      <c r="B214" s="164">
        <v>41121</v>
      </c>
      <c r="C214" s="161" t="s">
        <v>177</v>
      </c>
      <c r="D214" s="161" t="s">
        <v>315</v>
      </c>
      <c r="E214" s="169"/>
      <c r="F214" s="165"/>
      <c r="G214" s="157">
        <f t="shared" si="24"/>
        <v>1029.67</v>
      </c>
      <c r="H214" s="171"/>
      <c r="I214" s="167">
        <v>3.7</v>
      </c>
      <c r="J214" s="162">
        <f t="shared" si="25"/>
        <v>5728.550000000001</v>
      </c>
      <c r="K214" s="170"/>
    </row>
    <row r="215" spans="1:11" ht="13.5" thickBot="1">
      <c r="A215" s="36">
        <f t="shared" si="23"/>
        <v>84</v>
      </c>
      <c r="B215" s="168">
        <v>41121</v>
      </c>
      <c r="C215" s="159" t="s">
        <v>178</v>
      </c>
      <c r="D215" s="159" t="s">
        <v>316</v>
      </c>
      <c r="E215" s="45"/>
      <c r="F215" s="46"/>
      <c r="G215" s="89">
        <f t="shared" si="24"/>
        <v>1029.67</v>
      </c>
      <c r="H215" s="47">
        <v>0.05</v>
      </c>
      <c r="I215" s="38"/>
      <c r="J215" s="86">
        <f t="shared" si="25"/>
        <v>5728.600000000001</v>
      </c>
      <c r="K215" s="67"/>
    </row>
    <row r="216" spans="1:11" ht="12.75">
      <c r="A216" s="39">
        <f t="shared" si="23"/>
        <v>85</v>
      </c>
      <c r="B216" s="174">
        <v>41151</v>
      </c>
      <c r="C216" s="173" t="s">
        <v>181</v>
      </c>
      <c r="D216" s="173" t="s">
        <v>317</v>
      </c>
      <c r="E216" s="40"/>
      <c r="F216" s="41"/>
      <c r="G216" s="70">
        <f t="shared" si="24"/>
        <v>1029.67</v>
      </c>
      <c r="H216" s="42"/>
      <c r="I216" s="43">
        <v>660</v>
      </c>
      <c r="J216" s="44">
        <f t="shared" si="25"/>
        <v>5068.600000000001</v>
      </c>
      <c r="K216" s="48"/>
    </row>
    <row r="217" spans="1:11" ht="12.75">
      <c r="A217" s="32">
        <f t="shared" si="23"/>
        <v>86</v>
      </c>
      <c r="B217" s="176">
        <v>41152</v>
      </c>
      <c r="C217" s="175" t="s">
        <v>320</v>
      </c>
      <c r="D217" s="175" t="s">
        <v>325</v>
      </c>
      <c r="E217" s="19"/>
      <c r="F217" s="20">
        <v>92.07</v>
      </c>
      <c r="G217" s="75">
        <f t="shared" si="24"/>
        <v>937.6000000000001</v>
      </c>
      <c r="H217" s="21"/>
      <c r="I217" s="22"/>
      <c r="J217" s="23">
        <f t="shared" si="25"/>
        <v>5068.600000000001</v>
      </c>
      <c r="K217" s="33" t="s">
        <v>11</v>
      </c>
    </row>
    <row r="218" spans="1:11" ht="12.75">
      <c r="A218" s="32">
        <f t="shared" si="23"/>
        <v>87</v>
      </c>
      <c r="B218" s="176">
        <v>41152</v>
      </c>
      <c r="C218" s="175" t="s">
        <v>326</v>
      </c>
      <c r="D218" s="175" t="s">
        <v>327</v>
      </c>
      <c r="E218" s="19"/>
      <c r="F218" s="20">
        <v>87.13</v>
      </c>
      <c r="G218" s="75">
        <f t="shared" si="24"/>
        <v>850.4700000000001</v>
      </c>
      <c r="H218" s="21"/>
      <c r="I218" s="22"/>
      <c r="J218" s="23">
        <f t="shared" si="25"/>
        <v>5068.600000000001</v>
      </c>
      <c r="K218" s="33" t="s">
        <v>476</v>
      </c>
    </row>
    <row r="219" spans="1:11" ht="12.75">
      <c r="A219" s="32">
        <f t="shared" si="23"/>
        <v>88</v>
      </c>
      <c r="B219" s="176">
        <v>41152</v>
      </c>
      <c r="C219" s="175" t="s">
        <v>182</v>
      </c>
      <c r="D219" s="175" t="s">
        <v>318</v>
      </c>
      <c r="E219" s="19"/>
      <c r="F219" s="20"/>
      <c r="G219" s="75">
        <f>G218+E219-F219</f>
        <v>850.4700000000001</v>
      </c>
      <c r="H219" s="21"/>
      <c r="I219" s="22">
        <v>4.9</v>
      </c>
      <c r="J219" s="23">
        <f>J218+H219-I219</f>
        <v>5063.700000000002</v>
      </c>
      <c r="K219" s="33"/>
    </row>
    <row r="220" spans="1:11" ht="13.5" thickBot="1">
      <c r="A220" s="36">
        <f t="shared" si="23"/>
        <v>89</v>
      </c>
      <c r="B220" s="177">
        <v>41152</v>
      </c>
      <c r="C220" s="178" t="s">
        <v>183</v>
      </c>
      <c r="D220" s="178" t="s">
        <v>319</v>
      </c>
      <c r="E220" s="45"/>
      <c r="F220" s="46"/>
      <c r="G220" s="89">
        <f>G219+E220-F220</f>
        <v>850.4700000000001</v>
      </c>
      <c r="H220" s="47">
        <v>0.05</v>
      </c>
      <c r="I220" s="38"/>
      <c r="J220" s="86">
        <f>J219+H220-I220</f>
        <v>5063.750000000002</v>
      </c>
      <c r="K220" s="67"/>
    </row>
    <row r="221" ht="13.5" thickBot="1"/>
    <row r="222" spans="1:11" ht="13.5" thickBot="1">
      <c r="A222" s="71" t="s">
        <v>328</v>
      </c>
      <c r="B222" s="148"/>
      <c r="C222" s="149"/>
      <c r="D222" s="149"/>
      <c r="E222" s="6"/>
      <c r="F222" s="6"/>
      <c r="G222" s="8">
        <f>G218</f>
        <v>850.4700000000001</v>
      </c>
      <c r="H222" s="6"/>
      <c r="I222" s="6"/>
      <c r="J222" s="9">
        <f>J220</f>
        <v>5063.750000000002</v>
      </c>
      <c r="K222" s="5"/>
    </row>
    <row r="225" spans="1:11" ht="18">
      <c r="A225" s="409" t="s">
        <v>26</v>
      </c>
      <c r="B225" s="409"/>
      <c r="C225" s="409"/>
      <c r="D225" s="409"/>
      <c r="E225" s="409"/>
      <c r="F225" s="409"/>
      <c r="G225" s="409"/>
      <c r="H225" s="409"/>
      <c r="I225" s="409"/>
      <c r="J225" s="409"/>
      <c r="K225" s="409"/>
    </row>
    <row r="226" spans="1:11" ht="12.75">
      <c r="A226" s="2" t="s">
        <v>25</v>
      </c>
      <c r="B226" s="93"/>
      <c r="C226" s="2"/>
      <c r="E226" s="2"/>
      <c r="F226" s="59"/>
      <c r="G226" s="2"/>
      <c r="H226" s="2"/>
      <c r="I226" s="2"/>
      <c r="J226" s="2"/>
      <c r="K226" s="2"/>
    </row>
    <row r="227" spans="1:11" ht="12.75">
      <c r="A227" s="2" t="s">
        <v>9</v>
      </c>
      <c r="B227" s="93"/>
      <c r="E227" s="2"/>
      <c r="F227" s="59"/>
      <c r="G227" s="2"/>
      <c r="H227" s="2"/>
      <c r="I227" s="2"/>
      <c r="J227" s="2"/>
      <c r="K227" s="2"/>
    </row>
    <row r="228" spans="1:11" ht="13.5" thickBot="1">
      <c r="A228" s="410"/>
      <c r="B228" s="410"/>
      <c r="C228" s="1"/>
      <c r="D228" s="1"/>
      <c r="E228" s="1"/>
      <c r="F228" s="60"/>
      <c r="G228" s="1"/>
      <c r="H228" s="1"/>
      <c r="I228" s="1"/>
      <c r="J228" s="1"/>
      <c r="K228" s="1"/>
    </row>
    <row r="229" spans="1:11" ht="12.75">
      <c r="A229" s="397" t="s">
        <v>8</v>
      </c>
      <c r="B229" s="399" t="s">
        <v>4</v>
      </c>
      <c r="C229" s="401" t="s">
        <v>0</v>
      </c>
      <c r="D229" s="401" t="s">
        <v>1</v>
      </c>
      <c r="E229" s="403" t="s">
        <v>2</v>
      </c>
      <c r="F229" s="404"/>
      <c r="G229" s="403"/>
      <c r="H229" s="405" t="s">
        <v>3</v>
      </c>
      <c r="I229" s="406"/>
      <c r="J229" s="405"/>
      <c r="K229" s="407" t="s">
        <v>13</v>
      </c>
    </row>
    <row r="230" spans="1:11" ht="12.75">
      <c r="A230" s="398"/>
      <c r="B230" s="400"/>
      <c r="C230" s="402"/>
      <c r="D230" s="402"/>
      <c r="E230" s="179" t="s">
        <v>5</v>
      </c>
      <c r="F230" s="61" t="s">
        <v>6</v>
      </c>
      <c r="G230" s="179" t="s">
        <v>7</v>
      </c>
      <c r="H230" s="180" t="s">
        <v>5</v>
      </c>
      <c r="I230" s="12" t="s">
        <v>6</v>
      </c>
      <c r="J230" s="180" t="s">
        <v>7</v>
      </c>
      <c r="K230" s="408"/>
    </row>
    <row r="231" spans="1:11" ht="12.75">
      <c r="A231" s="29">
        <v>1</v>
      </c>
      <c r="B231" s="13">
        <v>2</v>
      </c>
      <c r="C231" s="13">
        <v>3</v>
      </c>
      <c r="D231" s="14">
        <v>4</v>
      </c>
      <c r="E231" s="15">
        <v>5</v>
      </c>
      <c r="F231" s="62">
        <v>6</v>
      </c>
      <c r="G231" s="15">
        <v>7</v>
      </c>
      <c r="H231" s="16">
        <v>8</v>
      </c>
      <c r="I231" s="17">
        <v>9</v>
      </c>
      <c r="J231" s="16">
        <v>10</v>
      </c>
      <c r="K231" s="408"/>
    </row>
    <row r="232" spans="1:11" ht="13.5" thickBot="1">
      <c r="A232" s="30"/>
      <c r="B232" s="95"/>
      <c r="C232" s="25"/>
      <c r="D232" s="25"/>
      <c r="E232" s="26"/>
      <c r="F232" s="63"/>
      <c r="G232" s="27"/>
      <c r="H232" s="28"/>
      <c r="I232" s="28"/>
      <c r="J232" s="28"/>
      <c r="K232" s="31"/>
    </row>
    <row r="233" spans="1:11" ht="14.25" thickBot="1" thickTop="1">
      <c r="A233" s="49" t="s">
        <v>20</v>
      </c>
      <c r="B233" s="96"/>
      <c r="C233" s="56" t="s">
        <v>329</v>
      </c>
      <c r="D233" s="74" t="s">
        <v>330</v>
      </c>
      <c r="E233" s="50"/>
      <c r="F233" s="51"/>
      <c r="G233" s="52">
        <v>850.47</v>
      </c>
      <c r="H233" s="53"/>
      <c r="I233" s="53"/>
      <c r="J233" s="54">
        <v>5063.75</v>
      </c>
      <c r="K233" s="55"/>
    </row>
    <row r="234" spans="1:11" ht="13.5" thickTop="1">
      <c r="A234" s="189">
        <v>1</v>
      </c>
      <c r="B234" s="152">
        <v>41158</v>
      </c>
      <c r="C234" s="153" t="s">
        <v>184</v>
      </c>
      <c r="D234" s="153" t="s">
        <v>86</v>
      </c>
      <c r="E234" s="40"/>
      <c r="F234" s="41"/>
      <c r="G234" s="181">
        <f aca="true" t="shared" si="26" ref="G234:G244">G233+E234-F234</f>
        <v>850.47</v>
      </c>
      <c r="H234" s="42">
        <v>810.67</v>
      </c>
      <c r="I234" s="43"/>
      <c r="J234" s="182">
        <f aca="true" t="shared" si="27" ref="J234:J244">J233+H234-I234</f>
        <v>5874.42</v>
      </c>
      <c r="K234" s="48" t="s">
        <v>137</v>
      </c>
    </row>
    <row r="235" spans="1:11" ht="12.75">
      <c r="A235" s="188">
        <f aca="true" t="shared" si="28" ref="A235:A268">A234+1</f>
        <v>2</v>
      </c>
      <c r="B235" s="150">
        <v>41158</v>
      </c>
      <c r="C235" s="151" t="s">
        <v>331</v>
      </c>
      <c r="D235" s="151" t="s">
        <v>334</v>
      </c>
      <c r="E235" s="19">
        <v>60.6</v>
      </c>
      <c r="F235" s="20"/>
      <c r="G235" s="183">
        <f t="shared" si="26"/>
        <v>911.07</v>
      </c>
      <c r="H235" s="21"/>
      <c r="I235" s="22"/>
      <c r="J235" s="184">
        <f t="shared" si="27"/>
        <v>5874.42</v>
      </c>
      <c r="K235" s="33"/>
    </row>
    <row r="236" spans="1:11" ht="12.75">
      <c r="A236" s="188">
        <f t="shared" si="28"/>
        <v>3</v>
      </c>
      <c r="B236" s="150">
        <v>41158</v>
      </c>
      <c r="C236" s="151" t="s">
        <v>335</v>
      </c>
      <c r="D236" s="151" t="s">
        <v>85</v>
      </c>
      <c r="E236" s="19"/>
      <c r="F236" s="20">
        <v>810.67</v>
      </c>
      <c r="G236" s="183">
        <f t="shared" si="26"/>
        <v>100.40000000000009</v>
      </c>
      <c r="H236" s="21"/>
      <c r="I236" s="22"/>
      <c r="J236" s="184">
        <f t="shared" si="27"/>
        <v>5874.42</v>
      </c>
      <c r="K236" s="33"/>
    </row>
    <row r="237" spans="1:11" ht="12.75">
      <c r="A237" s="188">
        <f t="shared" si="28"/>
        <v>4</v>
      </c>
      <c r="B237" s="150">
        <v>41159</v>
      </c>
      <c r="C237" s="151" t="s">
        <v>332</v>
      </c>
      <c r="D237" s="151" t="s">
        <v>336</v>
      </c>
      <c r="E237" s="19">
        <v>66</v>
      </c>
      <c r="F237" s="20"/>
      <c r="G237" s="183">
        <f t="shared" si="26"/>
        <v>166.4000000000001</v>
      </c>
      <c r="H237" s="21"/>
      <c r="I237" s="22"/>
      <c r="J237" s="184">
        <f t="shared" si="27"/>
        <v>5874.42</v>
      </c>
      <c r="K237" s="33" t="s">
        <v>476</v>
      </c>
    </row>
    <row r="238" spans="1:11" ht="12.75">
      <c r="A238" s="188">
        <f t="shared" si="28"/>
        <v>5</v>
      </c>
      <c r="B238" s="150">
        <v>41163</v>
      </c>
      <c r="C238" s="151" t="s">
        <v>333</v>
      </c>
      <c r="D238" s="151" t="s">
        <v>336</v>
      </c>
      <c r="E238" s="19">
        <v>6.6</v>
      </c>
      <c r="F238" s="20"/>
      <c r="G238" s="183">
        <f t="shared" si="26"/>
        <v>173.00000000000009</v>
      </c>
      <c r="H238" s="21"/>
      <c r="I238" s="22"/>
      <c r="J238" s="184">
        <f t="shared" si="27"/>
        <v>5874.42</v>
      </c>
      <c r="K238" s="33" t="s">
        <v>476</v>
      </c>
    </row>
    <row r="239" spans="1:11" ht="12.75">
      <c r="A239" s="188">
        <f t="shared" si="28"/>
        <v>6</v>
      </c>
      <c r="B239" s="150">
        <v>41182</v>
      </c>
      <c r="C239" s="151" t="s">
        <v>185</v>
      </c>
      <c r="D239" s="151" t="s">
        <v>337</v>
      </c>
      <c r="E239" s="19"/>
      <c r="F239" s="20"/>
      <c r="G239" s="183">
        <f t="shared" si="26"/>
        <v>173.00000000000009</v>
      </c>
      <c r="H239" s="21"/>
      <c r="I239" s="22">
        <v>5.2</v>
      </c>
      <c r="J239" s="184">
        <f t="shared" si="27"/>
        <v>5869.22</v>
      </c>
      <c r="K239" s="33"/>
    </row>
    <row r="240" spans="1:11" ht="13.5" thickBot="1">
      <c r="A240" s="209">
        <f t="shared" si="28"/>
        <v>7</v>
      </c>
      <c r="B240" s="219">
        <v>41182</v>
      </c>
      <c r="C240" s="220" t="s">
        <v>338</v>
      </c>
      <c r="D240" s="220" t="s">
        <v>339</v>
      </c>
      <c r="E240" s="212"/>
      <c r="F240" s="213"/>
      <c r="G240" s="214">
        <f t="shared" si="26"/>
        <v>173.00000000000009</v>
      </c>
      <c r="H240" s="215">
        <v>0.05</v>
      </c>
      <c r="I240" s="216"/>
      <c r="J240" s="217">
        <f t="shared" si="27"/>
        <v>5869.27</v>
      </c>
      <c r="K240" s="218"/>
    </row>
    <row r="241" spans="1:11" ht="13.5" thickTop="1">
      <c r="A241" s="189">
        <f t="shared" si="28"/>
        <v>8</v>
      </c>
      <c r="B241" s="152">
        <v>41186</v>
      </c>
      <c r="C241" s="153" t="s">
        <v>202</v>
      </c>
      <c r="D241" s="153" t="s">
        <v>340</v>
      </c>
      <c r="E241" s="40"/>
      <c r="F241" s="41"/>
      <c r="G241" s="181">
        <f t="shared" si="26"/>
        <v>173.00000000000009</v>
      </c>
      <c r="H241" s="42"/>
      <c r="I241" s="43">
        <v>422.83</v>
      </c>
      <c r="J241" s="182">
        <f t="shared" si="27"/>
        <v>5446.4400000000005</v>
      </c>
      <c r="K241" s="48"/>
    </row>
    <row r="242" spans="1:11" ht="12.75">
      <c r="A242" s="188">
        <f t="shared" si="28"/>
        <v>9</v>
      </c>
      <c r="B242" s="150">
        <v>41186</v>
      </c>
      <c r="C242" s="151" t="s">
        <v>341</v>
      </c>
      <c r="D242" s="151" t="s">
        <v>342</v>
      </c>
      <c r="E242" s="19"/>
      <c r="F242" s="20">
        <v>7.94</v>
      </c>
      <c r="G242" s="183">
        <f t="shared" si="26"/>
        <v>165.0600000000001</v>
      </c>
      <c r="H242" s="21"/>
      <c r="I242" s="22"/>
      <c r="J242" s="184">
        <f t="shared" si="27"/>
        <v>5446.4400000000005</v>
      </c>
      <c r="K242" s="33" t="s">
        <v>347</v>
      </c>
    </row>
    <row r="243" spans="1:11" ht="12.75">
      <c r="A243" s="188">
        <f t="shared" si="28"/>
        <v>10</v>
      </c>
      <c r="B243" s="150">
        <v>41191</v>
      </c>
      <c r="C243" s="151" t="s">
        <v>343</v>
      </c>
      <c r="D243" s="151" t="s">
        <v>344</v>
      </c>
      <c r="E243" s="19">
        <v>594</v>
      </c>
      <c r="F243" s="20"/>
      <c r="G243" s="183">
        <f t="shared" si="26"/>
        <v>759.0600000000001</v>
      </c>
      <c r="H243" s="21"/>
      <c r="I243" s="22"/>
      <c r="J243" s="184">
        <f t="shared" si="27"/>
        <v>5446.4400000000005</v>
      </c>
      <c r="K243" s="33"/>
    </row>
    <row r="244" spans="1:11" ht="12.75">
      <c r="A244" s="188">
        <f t="shared" si="28"/>
        <v>11</v>
      </c>
      <c r="B244" s="150">
        <v>41191</v>
      </c>
      <c r="C244" s="151" t="s">
        <v>345</v>
      </c>
      <c r="D244" s="151" t="s">
        <v>346</v>
      </c>
      <c r="E244" s="19"/>
      <c r="F244" s="20">
        <v>7.08</v>
      </c>
      <c r="G244" s="183">
        <f t="shared" si="26"/>
        <v>751.98</v>
      </c>
      <c r="H244" s="21"/>
      <c r="I244" s="22"/>
      <c r="J244" s="184">
        <f t="shared" si="27"/>
        <v>5446.4400000000005</v>
      </c>
      <c r="K244" s="33" t="s">
        <v>476</v>
      </c>
    </row>
    <row r="245" spans="1:11" ht="12.75">
      <c r="A245" s="188">
        <f t="shared" si="28"/>
        <v>12</v>
      </c>
      <c r="B245" s="191">
        <v>41193</v>
      </c>
      <c r="C245" s="190" t="s">
        <v>348</v>
      </c>
      <c r="D245" s="190" t="s">
        <v>349</v>
      </c>
      <c r="E245" s="19">
        <v>561</v>
      </c>
      <c r="F245" s="20"/>
      <c r="G245" s="183">
        <f aca="true" t="shared" si="29" ref="G245:G268">G244+E245-F245</f>
        <v>1312.98</v>
      </c>
      <c r="H245" s="21"/>
      <c r="I245" s="22"/>
      <c r="J245" s="184">
        <f aca="true" t="shared" si="30" ref="J245:J268">J244+H245-I245</f>
        <v>5446.4400000000005</v>
      </c>
      <c r="K245" s="33" t="s">
        <v>462</v>
      </c>
    </row>
    <row r="246" spans="1:11" ht="12.75">
      <c r="A246" s="188">
        <f t="shared" si="28"/>
        <v>13</v>
      </c>
      <c r="B246" s="191">
        <v>41208</v>
      </c>
      <c r="C246" s="190" t="s">
        <v>350</v>
      </c>
      <c r="D246" s="190" t="s">
        <v>351</v>
      </c>
      <c r="E246" s="19">
        <v>277</v>
      </c>
      <c r="F246" s="20"/>
      <c r="G246" s="183">
        <f t="shared" si="29"/>
        <v>1589.98</v>
      </c>
      <c r="H246" s="21"/>
      <c r="I246" s="22"/>
      <c r="J246" s="184">
        <f t="shared" si="30"/>
        <v>5446.4400000000005</v>
      </c>
      <c r="K246" s="33" t="s">
        <v>15</v>
      </c>
    </row>
    <row r="247" spans="1:11" ht="12.75">
      <c r="A247" s="188">
        <f t="shared" si="28"/>
        <v>14</v>
      </c>
      <c r="B247" s="191">
        <v>41208</v>
      </c>
      <c r="C247" s="190" t="s">
        <v>352</v>
      </c>
      <c r="D247" s="190" t="s">
        <v>353</v>
      </c>
      <c r="E247" s="19">
        <v>660</v>
      </c>
      <c r="F247" s="20"/>
      <c r="G247" s="183">
        <f t="shared" si="29"/>
        <v>2249.98</v>
      </c>
      <c r="H247" s="21"/>
      <c r="I247" s="22"/>
      <c r="J247" s="184">
        <f t="shared" si="30"/>
        <v>5446.4400000000005</v>
      </c>
      <c r="K247" s="33" t="s">
        <v>356</v>
      </c>
    </row>
    <row r="248" spans="1:11" ht="12.75">
      <c r="A248" s="192">
        <f t="shared" si="28"/>
        <v>15</v>
      </c>
      <c r="B248" s="193">
        <v>41208</v>
      </c>
      <c r="C248" s="194" t="s">
        <v>354</v>
      </c>
      <c r="D248" s="194" t="s">
        <v>355</v>
      </c>
      <c r="E248" s="195">
        <v>342</v>
      </c>
      <c r="F248" s="196"/>
      <c r="G248" s="197">
        <f t="shared" si="29"/>
        <v>2591.98</v>
      </c>
      <c r="H248" s="198"/>
      <c r="I248" s="199"/>
      <c r="J248" s="200">
        <f t="shared" si="30"/>
        <v>5446.4400000000005</v>
      </c>
      <c r="K248" s="33" t="s">
        <v>476</v>
      </c>
    </row>
    <row r="249" spans="1:11" ht="12.75">
      <c r="A249" s="192">
        <f t="shared" si="28"/>
        <v>16</v>
      </c>
      <c r="B249" s="202">
        <v>41213</v>
      </c>
      <c r="C249" s="203" t="s">
        <v>208</v>
      </c>
      <c r="D249" s="203" t="s">
        <v>357</v>
      </c>
      <c r="E249" s="19"/>
      <c r="F249" s="20"/>
      <c r="G249" s="183">
        <f t="shared" si="29"/>
        <v>2591.98</v>
      </c>
      <c r="H249" s="21">
        <v>0.04</v>
      </c>
      <c r="I249" s="22"/>
      <c r="J249" s="184">
        <f t="shared" si="30"/>
        <v>5446.4800000000005</v>
      </c>
      <c r="K249" s="33"/>
    </row>
    <row r="250" spans="1:11" ht="13.5" thickBot="1">
      <c r="A250" s="209">
        <f t="shared" si="28"/>
        <v>17</v>
      </c>
      <c r="B250" s="210">
        <v>41213</v>
      </c>
      <c r="C250" s="211" t="s">
        <v>358</v>
      </c>
      <c r="D250" s="211" t="s">
        <v>359</v>
      </c>
      <c r="E250" s="212"/>
      <c r="F250" s="213"/>
      <c r="G250" s="214">
        <f t="shared" si="29"/>
        <v>2591.98</v>
      </c>
      <c r="H250" s="215"/>
      <c r="I250" s="216">
        <v>4.9</v>
      </c>
      <c r="J250" s="217">
        <f t="shared" si="30"/>
        <v>5441.580000000001</v>
      </c>
      <c r="K250" s="218"/>
    </row>
    <row r="251" spans="1:11" ht="13.5" thickTop="1">
      <c r="A251" s="206">
        <f t="shared" si="28"/>
        <v>18</v>
      </c>
      <c r="B251" s="207">
        <v>41219</v>
      </c>
      <c r="C251" s="208" t="s">
        <v>210</v>
      </c>
      <c r="D251" s="208" t="s">
        <v>360</v>
      </c>
      <c r="E251" s="40"/>
      <c r="F251" s="41"/>
      <c r="G251" s="181">
        <f t="shared" si="29"/>
        <v>2591.98</v>
      </c>
      <c r="H251" s="42"/>
      <c r="I251" s="43">
        <v>17</v>
      </c>
      <c r="J251" s="182">
        <f t="shared" si="30"/>
        <v>5424.580000000001</v>
      </c>
      <c r="K251" s="48" t="s">
        <v>138</v>
      </c>
    </row>
    <row r="252" spans="1:11" ht="12.75">
      <c r="A252" s="192">
        <f t="shared" si="28"/>
        <v>19</v>
      </c>
      <c r="B252" s="202">
        <v>41227</v>
      </c>
      <c r="C252" s="203" t="s">
        <v>361</v>
      </c>
      <c r="D252" s="203" t="s">
        <v>362</v>
      </c>
      <c r="E252" s="19"/>
      <c r="F252" s="20">
        <v>365.6</v>
      </c>
      <c r="G252" s="183">
        <f t="shared" si="29"/>
        <v>2226.38</v>
      </c>
      <c r="H252" s="21"/>
      <c r="I252" s="22"/>
      <c r="J252" s="184">
        <f t="shared" si="30"/>
        <v>5424.580000000001</v>
      </c>
      <c r="K252" s="33" t="s">
        <v>11</v>
      </c>
    </row>
    <row r="253" spans="1:11" ht="12.75">
      <c r="A253" s="192">
        <f t="shared" si="28"/>
        <v>20</v>
      </c>
      <c r="B253" s="202">
        <v>41227</v>
      </c>
      <c r="C253" s="203" t="s">
        <v>212</v>
      </c>
      <c r="D253" s="203" t="s">
        <v>363</v>
      </c>
      <c r="E253" s="19"/>
      <c r="F253" s="20"/>
      <c r="G253" s="183">
        <f t="shared" si="29"/>
        <v>2226.38</v>
      </c>
      <c r="H253" s="21">
        <v>790</v>
      </c>
      <c r="I253" s="22"/>
      <c r="J253" s="184">
        <f t="shared" si="30"/>
        <v>6214.580000000001</v>
      </c>
      <c r="K253" s="33"/>
    </row>
    <row r="254" spans="1:11" ht="12.75">
      <c r="A254" s="192">
        <f t="shared" si="28"/>
        <v>21</v>
      </c>
      <c r="B254" s="202">
        <v>41232</v>
      </c>
      <c r="C254" s="203" t="s">
        <v>214</v>
      </c>
      <c r="D254" s="203" t="s">
        <v>364</v>
      </c>
      <c r="E254" s="19"/>
      <c r="F254" s="20"/>
      <c r="G254" s="183">
        <f t="shared" si="29"/>
        <v>2226.38</v>
      </c>
      <c r="H254" s="21"/>
      <c r="I254" s="22">
        <v>1580</v>
      </c>
      <c r="J254" s="184">
        <f t="shared" si="30"/>
        <v>4634.580000000001</v>
      </c>
      <c r="K254" s="33" t="s">
        <v>387</v>
      </c>
    </row>
    <row r="255" spans="1:11" ht="12.75">
      <c r="A255" s="192">
        <f t="shared" si="28"/>
        <v>22</v>
      </c>
      <c r="B255" s="202">
        <v>41243</v>
      </c>
      <c r="C255" s="203" t="s">
        <v>235</v>
      </c>
      <c r="D255" s="203" t="s">
        <v>365</v>
      </c>
      <c r="E255" s="19"/>
      <c r="F255" s="20"/>
      <c r="G255" s="183">
        <f t="shared" si="29"/>
        <v>2226.38</v>
      </c>
      <c r="H255" s="21">
        <v>0.04</v>
      </c>
      <c r="I255" s="22"/>
      <c r="J255" s="184">
        <f t="shared" si="30"/>
        <v>4634.620000000001</v>
      </c>
      <c r="K255" s="33"/>
    </row>
    <row r="256" spans="1:11" ht="12.75">
      <c r="A256" s="192">
        <f t="shared" si="28"/>
        <v>23</v>
      </c>
      <c r="B256" s="202">
        <v>41243</v>
      </c>
      <c r="C256" s="203" t="s">
        <v>236</v>
      </c>
      <c r="D256" s="203" t="s">
        <v>366</v>
      </c>
      <c r="E256" s="19"/>
      <c r="F256" s="20"/>
      <c r="G256" s="183">
        <f t="shared" si="29"/>
        <v>2226.38</v>
      </c>
      <c r="H256" s="21"/>
      <c r="I256" s="22">
        <v>6.25</v>
      </c>
      <c r="J256" s="184">
        <f t="shared" si="30"/>
        <v>4628.370000000001</v>
      </c>
      <c r="K256" s="33"/>
    </row>
    <row r="257" spans="1:11" ht="12.75">
      <c r="A257" s="192">
        <f t="shared" si="28"/>
        <v>24</v>
      </c>
      <c r="B257" s="202">
        <v>41243</v>
      </c>
      <c r="C257" s="203" t="s">
        <v>367</v>
      </c>
      <c r="D257" s="203" t="s">
        <v>368</v>
      </c>
      <c r="E257" s="19">
        <v>363</v>
      </c>
      <c r="F257" s="20"/>
      <c r="G257" s="183">
        <f t="shared" si="29"/>
        <v>2589.38</v>
      </c>
      <c r="H257" s="21"/>
      <c r="I257" s="22"/>
      <c r="J257" s="184">
        <f t="shared" si="30"/>
        <v>4628.370000000001</v>
      </c>
      <c r="K257" s="33" t="s">
        <v>258</v>
      </c>
    </row>
    <row r="258" spans="1:11" ht="12.75">
      <c r="A258" s="192">
        <f t="shared" si="28"/>
        <v>25</v>
      </c>
      <c r="B258" s="202">
        <v>41243</v>
      </c>
      <c r="C258" s="203" t="s">
        <v>369</v>
      </c>
      <c r="D258" s="203" t="s">
        <v>370</v>
      </c>
      <c r="E258" s="19">
        <v>297</v>
      </c>
      <c r="F258" s="20"/>
      <c r="G258" s="183">
        <f t="shared" si="29"/>
        <v>2886.38</v>
      </c>
      <c r="H258" s="21"/>
      <c r="I258" s="22"/>
      <c r="J258" s="184">
        <f t="shared" si="30"/>
        <v>4628.370000000001</v>
      </c>
      <c r="K258" s="33" t="s">
        <v>356</v>
      </c>
    </row>
    <row r="259" spans="1:11" ht="13.5" thickBot="1">
      <c r="A259" s="209">
        <f t="shared" si="28"/>
        <v>26</v>
      </c>
      <c r="B259" s="210">
        <v>41243</v>
      </c>
      <c r="C259" s="211" t="s">
        <v>371</v>
      </c>
      <c r="D259" s="211" t="s">
        <v>372</v>
      </c>
      <c r="E259" s="212">
        <v>429</v>
      </c>
      <c r="F259" s="213"/>
      <c r="G259" s="214">
        <f t="shared" si="29"/>
        <v>3315.38</v>
      </c>
      <c r="H259" s="215"/>
      <c r="I259" s="216"/>
      <c r="J259" s="217">
        <f t="shared" si="30"/>
        <v>4628.370000000001</v>
      </c>
      <c r="K259" s="218" t="s">
        <v>11</v>
      </c>
    </row>
    <row r="260" spans="1:11" ht="13.5" thickTop="1">
      <c r="A260" s="206">
        <f t="shared" si="28"/>
        <v>27</v>
      </c>
      <c r="B260" s="207">
        <v>41244</v>
      </c>
      <c r="C260" s="208" t="s">
        <v>241</v>
      </c>
      <c r="D260" s="208" t="s">
        <v>373</v>
      </c>
      <c r="E260" s="40"/>
      <c r="F260" s="41"/>
      <c r="G260" s="181">
        <f t="shared" si="29"/>
        <v>3315.38</v>
      </c>
      <c r="H260" s="42"/>
      <c r="I260" s="43">
        <v>8</v>
      </c>
      <c r="J260" s="182">
        <f t="shared" si="30"/>
        <v>4620.370000000001</v>
      </c>
      <c r="K260" s="48"/>
    </row>
    <row r="261" spans="1:11" ht="12.75">
      <c r="A261" s="192">
        <f t="shared" si="28"/>
        <v>28</v>
      </c>
      <c r="B261" s="202">
        <v>41246</v>
      </c>
      <c r="C261" s="203" t="s">
        <v>374</v>
      </c>
      <c r="D261" s="203" t="s">
        <v>375</v>
      </c>
      <c r="E261" s="19">
        <v>360</v>
      </c>
      <c r="F261" s="20"/>
      <c r="G261" s="183">
        <f t="shared" si="29"/>
        <v>3675.38</v>
      </c>
      <c r="H261" s="21"/>
      <c r="I261" s="22"/>
      <c r="J261" s="184">
        <f t="shared" si="30"/>
        <v>4620.370000000001</v>
      </c>
      <c r="K261" s="33" t="s">
        <v>16</v>
      </c>
    </row>
    <row r="262" spans="1:11" ht="12.75">
      <c r="A262" s="192">
        <f t="shared" si="28"/>
        <v>29</v>
      </c>
      <c r="B262" s="202">
        <v>41247</v>
      </c>
      <c r="C262" s="203" t="s">
        <v>376</v>
      </c>
      <c r="D262" s="203" t="s">
        <v>271</v>
      </c>
      <c r="E262" s="19">
        <v>145</v>
      </c>
      <c r="F262" s="20"/>
      <c r="G262" s="183">
        <f t="shared" si="29"/>
        <v>3820.38</v>
      </c>
      <c r="H262" s="21"/>
      <c r="I262" s="22"/>
      <c r="J262" s="184">
        <f t="shared" si="30"/>
        <v>4620.370000000001</v>
      </c>
      <c r="K262" s="33" t="s">
        <v>15</v>
      </c>
    </row>
    <row r="263" spans="1:11" ht="12.75">
      <c r="A263" s="192">
        <f t="shared" si="28"/>
        <v>30</v>
      </c>
      <c r="B263" s="202">
        <v>41249</v>
      </c>
      <c r="C263" s="203" t="s">
        <v>377</v>
      </c>
      <c r="D263" s="203" t="s">
        <v>267</v>
      </c>
      <c r="E263" s="19">
        <v>330</v>
      </c>
      <c r="F263" s="20"/>
      <c r="G263" s="183">
        <f t="shared" si="29"/>
        <v>4150.38</v>
      </c>
      <c r="H263" s="21"/>
      <c r="I263" s="22"/>
      <c r="J263" s="184">
        <f t="shared" si="30"/>
        <v>4620.370000000001</v>
      </c>
      <c r="K263" s="33" t="s">
        <v>137</v>
      </c>
    </row>
    <row r="264" spans="1:11" ht="12.75">
      <c r="A264" s="192">
        <f t="shared" si="28"/>
        <v>31</v>
      </c>
      <c r="B264" s="202">
        <v>41254</v>
      </c>
      <c r="C264" s="203" t="s">
        <v>378</v>
      </c>
      <c r="D264" s="203" t="s">
        <v>379</v>
      </c>
      <c r="E264" s="19">
        <v>330</v>
      </c>
      <c r="F264" s="20"/>
      <c r="G264" s="183">
        <f t="shared" si="29"/>
        <v>4480.38</v>
      </c>
      <c r="H264" s="21"/>
      <c r="I264" s="22"/>
      <c r="J264" s="184">
        <f t="shared" si="30"/>
        <v>4620.370000000001</v>
      </c>
      <c r="K264" s="33" t="s">
        <v>22</v>
      </c>
    </row>
    <row r="265" spans="1:11" ht="12.75">
      <c r="A265" s="192">
        <f t="shared" si="28"/>
        <v>32</v>
      </c>
      <c r="B265" s="202">
        <v>41263</v>
      </c>
      <c r="C265" s="203" t="s">
        <v>380</v>
      </c>
      <c r="D265" s="203" t="s">
        <v>254</v>
      </c>
      <c r="E265" s="19"/>
      <c r="F265" s="20">
        <v>4400</v>
      </c>
      <c r="G265" s="183">
        <f t="shared" si="29"/>
        <v>80.38000000000011</v>
      </c>
      <c r="H265" s="21"/>
      <c r="I265" s="22"/>
      <c r="J265" s="184">
        <f t="shared" si="30"/>
        <v>4620.370000000001</v>
      </c>
      <c r="K265" s="33"/>
    </row>
    <row r="266" spans="1:11" ht="12.75">
      <c r="A266" s="192">
        <f t="shared" si="28"/>
        <v>33</v>
      </c>
      <c r="B266" s="202">
        <v>41263</v>
      </c>
      <c r="C266" s="203" t="s">
        <v>242</v>
      </c>
      <c r="D266" s="203" t="s">
        <v>86</v>
      </c>
      <c r="E266" s="19"/>
      <c r="F266" s="20"/>
      <c r="G266" s="183">
        <f t="shared" si="29"/>
        <v>80.38000000000011</v>
      </c>
      <c r="H266" s="21">
        <v>4400</v>
      </c>
      <c r="I266" s="22"/>
      <c r="J266" s="184">
        <f t="shared" si="30"/>
        <v>9020.37</v>
      </c>
      <c r="K266" s="33"/>
    </row>
    <row r="267" spans="1:11" ht="12.75">
      <c r="A267" s="192">
        <f t="shared" si="28"/>
        <v>34</v>
      </c>
      <c r="B267" s="202">
        <v>41274</v>
      </c>
      <c r="C267" s="203" t="s">
        <v>381</v>
      </c>
      <c r="D267" s="203" t="s">
        <v>382</v>
      </c>
      <c r="E267" s="19"/>
      <c r="F267" s="20"/>
      <c r="G267" s="183">
        <f t="shared" si="29"/>
        <v>80.38000000000011</v>
      </c>
      <c r="H267" s="21">
        <v>0.05</v>
      </c>
      <c r="I267" s="22"/>
      <c r="J267" s="184">
        <f t="shared" si="30"/>
        <v>9020.42</v>
      </c>
      <c r="K267" s="33"/>
    </row>
    <row r="268" spans="1:11" ht="13.5" thickBot="1">
      <c r="A268" s="187">
        <f t="shared" si="28"/>
        <v>35</v>
      </c>
      <c r="B268" s="204">
        <v>41274</v>
      </c>
      <c r="C268" s="205" t="s">
        <v>383</v>
      </c>
      <c r="D268" s="205" t="s">
        <v>384</v>
      </c>
      <c r="E268" s="45"/>
      <c r="F268" s="46"/>
      <c r="G268" s="185">
        <f t="shared" si="29"/>
        <v>80.38000000000011</v>
      </c>
      <c r="H268" s="47"/>
      <c r="I268" s="38">
        <v>5.2</v>
      </c>
      <c r="J268" s="186">
        <f t="shared" si="30"/>
        <v>9015.22</v>
      </c>
      <c r="K268" s="67"/>
    </row>
    <row r="270" ht="13.5" thickBot="1"/>
    <row r="271" spans="1:10" ht="13.5" thickBot="1">
      <c r="A271" s="71" t="s">
        <v>385</v>
      </c>
      <c r="B271" s="148"/>
      <c r="C271" s="149"/>
      <c r="D271" s="149"/>
      <c r="E271" s="6"/>
      <c r="F271" s="6"/>
      <c r="G271" s="8">
        <f>G268</f>
        <v>80.38000000000011</v>
      </c>
      <c r="H271" s="6"/>
      <c r="I271" s="6"/>
      <c r="J271" s="9">
        <f>J268</f>
        <v>9015.22</v>
      </c>
    </row>
    <row r="272" ht="13.5" thickBot="1"/>
    <row r="273" spans="1:11" ht="12.75">
      <c r="A273" s="397" t="s">
        <v>8</v>
      </c>
      <c r="B273" s="399" t="s">
        <v>4</v>
      </c>
      <c r="C273" s="401" t="s">
        <v>0</v>
      </c>
      <c r="D273" s="401" t="s">
        <v>1</v>
      </c>
      <c r="E273" s="403" t="s">
        <v>2</v>
      </c>
      <c r="F273" s="404"/>
      <c r="G273" s="403"/>
      <c r="H273" s="405" t="s">
        <v>3</v>
      </c>
      <c r="I273" s="406"/>
      <c r="J273" s="405"/>
      <c r="K273" s="407" t="s">
        <v>13</v>
      </c>
    </row>
    <row r="274" spans="1:11" ht="12.75">
      <c r="A274" s="398"/>
      <c r="B274" s="400"/>
      <c r="C274" s="402"/>
      <c r="D274" s="402"/>
      <c r="E274" s="179" t="s">
        <v>5</v>
      </c>
      <c r="F274" s="61" t="s">
        <v>6</v>
      </c>
      <c r="G274" s="179" t="s">
        <v>7</v>
      </c>
      <c r="H274" s="180" t="s">
        <v>5</v>
      </c>
      <c r="I274" s="12" t="s">
        <v>6</v>
      </c>
      <c r="J274" s="180" t="s">
        <v>7</v>
      </c>
      <c r="K274" s="408"/>
    </row>
    <row r="275" spans="1:11" ht="12.75">
      <c r="A275" s="29">
        <v>1</v>
      </c>
      <c r="B275" s="13">
        <v>2</v>
      </c>
      <c r="C275" s="13">
        <v>3</v>
      </c>
      <c r="D275" s="14">
        <v>4</v>
      </c>
      <c r="E275" s="15">
        <v>5</v>
      </c>
      <c r="F275" s="62">
        <v>6</v>
      </c>
      <c r="G275" s="15">
        <v>7</v>
      </c>
      <c r="H275" s="16">
        <v>8</v>
      </c>
      <c r="I275" s="17">
        <v>9</v>
      </c>
      <c r="J275" s="16">
        <v>10</v>
      </c>
      <c r="K275" s="408"/>
    </row>
    <row r="276" spans="1:11" ht="13.5" thickBot="1">
      <c r="A276" s="30"/>
      <c r="B276" s="95"/>
      <c r="C276" s="25"/>
      <c r="D276" s="25"/>
      <c r="E276" s="26"/>
      <c r="F276" s="63"/>
      <c r="G276" s="27"/>
      <c r="H276" s="28"/>
      <c r="I276" s="28"/>
      <c r="J276" s="28"/>
      <c r="K276" s="31"/>
    </row>
    <row r="277" spans="1:11" ht="14.25" thickBot="1" thickTop="1">
      <c r="A277" s="223" t="s">
        <v>20</v>
      </c>
      <c r="B277" s="224"/>
      <c r="C277" s="225" t="s">
        <v>329</v>
      </c>
      <c r="D277" s="226" t="s">
        <v>386</v>
      </c>
      <c r="E277" s="227"/>
      <c r="F277" s="228"/>
      <c r="G277" s="229">
        <v>80.38</v>
      </c>
      <c r="H277" s="230"/>
      <c r="I277" s="230"/>
      <c r="J277" s="231">
        <v>9015.22</v>
      </c>
      <c r="K277" s="232"/>
    </row>
    <row r="278" spans="1:11" ht="13.5" thickTop="1">
      <c r="A278" s="189">
        <v>36</v>
      </c>
      <c r="B278" s="152">
        <v>41277</v>
      </c>
      <c r="C278" s="153" t="s">
        <v>28</v>
      </c>
      <c r="D278" s="153" t="s">
        <v>388</v>
      </c>
      <c r="E278" s="40"/>
      <c r="F278" s="41"/>
      <c r="G278" s="181">
        <f>G277+E278-F278</f>
        <v>80.38</v>
      </c>
      <c r="H278" s="42"/>
      <c r="I278" s="43">
        <v>5110</v>
      </c>
      <c r="J278" s="182">
        <f>J277+H278-I278</f>
        <v>3905.2199999999993</v>
      </c>
      <c r="K278" s="48"/>
    </row>
    <row r="279" spans="1:11" ht="12.75">
      <c r="A279" s="189">
        <v>37</v>
      </c>
      <c r="B279" s="221">
        <v>41305</v>
      </c>
      <c r="C279" s="222" t="s">
        <v>80</v>
      </c>
      <c r="D279" s="222" t="s">
        <v>389</v>
      </c>
      <c r="E279" s="19"/>
      <c r="F279" s="20"/>
      <c r="G279" s="181">
        <f>G278+E279-F279</f>
        <v>80.38</v>
      </c>
      <c r="H279" s="21">
        <v>0.03</v>
      </c>
      <c r="I279" s="22"/>
      <c r="J279" s="182">
        <f>J278+H279-I279</f>
        <v>3905.2499999999995</v>
      </c>
      <c r="K279" s="33"/>
    </row>
    <row r="280" spans="1:11" ht="13.5" thickBot="1">
      <c r="A280" s="187">
        <f aca="true" t="shared" si="31" ref="A280:A328">A279+1</f>
        <v>38</v>
      </c>
      <c r="B280" s="235">
        <v>41305</v>
      </c>
      <c r="C280" s="236" t="s">
        <v>87</v>
      </c>
      <c r="D280" s="236" t="s">
        <v>390</v>
      </c>
      <c r="E280" s="45"/>
      <c r="F280" s="46"/>
      <c r="G280" s="185">
        <f aca="true" t="shared" si="32" ref="G280:G301">G279+E280-F280</f>
        <v>80.38</v>
      </c>
      <c r="H280" s="47"/>
      <c r="I280" s="38">
        <v>4.95</v>
      </c>
      <c r="J280" s="186">
        <f aca="true" t="shared" si="33" ref="J280:J301">J279+H280-I280</f>
        <v>3900.2999999999997</v>
      </c>
      <c r="K280" s="67"/>
    </row>
    <row r="281" spans="1:11" ht="12.75">
      <c r="A281" s="189">
        <f t="shared" si="31"/>
        <v>39</v>
      </c>
      <c r="B281" s="233">
        <v>41309</v>
      </c>
      <c r="C281" s="234" t="s">
        <v>391</v>
      </c>
      <c r="D281" s="234" t="s">
        <v>392</v>
      </c>
      <c r="E281" s="40">
        <v>500</v>
      </c>
      <c r="F281" s="41"/>
      <c r="G281" s="181">
        <f t="shared" si="32"/>
        <v>580.38</v>
      </c>
      <c r="H281" s="42"/>
      <c r="I281" s="43"/>
      <c r="J281" s="182">
        <f t="shared" si="33"/>
        <v>3900.2999999999997</v>
      </c>
      <c r="K281" s="48"/>
    </row>
    <row r="282" spans="1:11" ht="12.75">
      <c r="A282" s="188">
        <f t="shared" si="31"/>
        <v>40</v>
      </c>
      <c r="B282" s="221">
        <v>41310</v>
      </c>
      <c r="C282" s="222" t="s">
        <v>393</v>
      </c>
      <c r="D282" s="222" t="s">
        <v>392</v>
      </c>
      <c r="E282" s="19">
        <v>500</v>
      </c>
      <c r="F282" s="20"/>
      <c r="G282" s="183">
        <f t="shared" si="32"/>
        <v>1080.38</v>
      </c>
      <c r="H282" s="21"/>
      <c r="I282" s="22"/>
      <c r="J282" s="184">
        <f t="shared" si="33"/>
        <v>3900.2999999999997</v>
      </c>
      <c r="K282" s="33"/>
    </row>
    <row r="283" spans="1:11" ht="12.75">
      <c r="A283" s="188">
        <f t="shared" si="31"/>
        <v>41</v>
      </c>
      <c r="B283" s="221">
        <v>41310</v>
      </c>
      <c r="C283" s="222" t="s">
        <v>41</v>
      </c>
      <c r="D283" s="222" t="s">
        <v>193</v>
      </c>
      <c r="E283" s="19"/>
      <c r="F283" s="20"/>
      <c r="G283" s="183">
        <f t="shared" si="32"/>
        <v>1080.38</v>
      </c>
      <c r="H283" s="21"/>
      <c r="I283" s="22">
        <v>500</v>
      </c>
      <c r="J283" s="184">
        <f t="shared" si="33"/>
        <v>3400.2999999999997</v>
      </c>
      <c r="K283" s="33"/>
    </row>
    <row r="284" spans="1:11" ht="12.75">
      <c r="A284" s="188">
        <f t="shared" si="31"/>
        <v>42</v>
      </c>
      <c r="B284" s="221">
        <v>41311</v>
      </c>
      <c r="C284" s="222" t="s">
        <v>96</v>
      </c>
      <c r="D284" s="222" t="s">
        <v>193</v>
      </c>
      <c r="E284" s="19"/>
      <c r="F284" s="20"/>
      <c r="G284" s="183">
        <f t="shared" si="32"/>
        <v>1080.38</v>
      </c>
      <c r="H284" s="21"/>
      <c r="I284" s="22">
        <v>500</v>
      </c>
      <c r="J284" s="184">
        <f t="shared" si="33"/>
        <v>2900.2999999999997</v>
      </c>
      <c r="K284" s="33"/>
    </row>
    <row r="285" spans="1:11" ht="12.75">
      <c r="A285" s="188">
        <f t="shared" si="31"/>
        <v>43</v>
      </c>
      <c r="B285" s="221">
        <v>41325</v>
      </c>
      <c r="C285" s="222" t="s">
        <v>394</v>
      </c>
      <c r="D285" s="222" t="s">
        <v>278</v>
      </c>
      <c r="E285" s="19">
        <v>330</v>
      </c>
      <c r="F285" s="20"/>
      <c r="G285" s="183">
        <f t="shared" si="32"/>
        <v>1410.38</v>
      </c>
      <c r="H285" s="21"/>
      <c r="I285" s="22"/>
      <c r="J285" s="184">
        <f t="shared" si="33"/>
        <v>2900.2999999999997</v>
      </c>
      <c r="K285" s="33" t="s">
        <v>258</v>
      </c>
    </row>
    <row r="286" spans="1:11" ht="12.75">
      <c r="A286" s="188">
        <f t="shared" si="31"/>
        <v>44</v>
      </c>
      <c r="B286" s="221">
        <v>41332</v>
      </c>
      <c r="C286" s="222" t="s">
        <v>395</v>
      </c>
      <c r="D286" s="222" t="s">
        <v>289</v>
      </c>
      <c r="E286" s="19">
        <v>429</v>
      </c>
      <c r="F286" s="20"/>
      <c r="G286" s="183">
        <f t="shared" si="32"/>
        <v>1839.38</v>
      </c>
      <c r="H286" s="21"/>
      <c r="I286" s="22"/>
      <c r="J286" s="184">
        <f t="shared" si="33"/>
        <v>2900.2999999999997</v>
      </c>
      <c r="K286" s="33" t="s">
        <v>462</v>
      </c>
    </row>
    <row r="287" spans="1:11" ht="12.75">
      <c r="A287" s="188">
        <f t="shared" si="31"/>
        <v>45</v>
      </c>
      <c r="B287" s="221">
        <v>41333</v>
      </c>
      <c r="C287" s="222" t="s">
        <v>98</v>
      </c>
      <c r="D287" s="222" t="s">
        <v>389</v>
      </c>
      <c r="E287" s="19"/>
      <c r="F287" s="20"/>
      <c r="G287" s="183">
        <f t="shared" si="32"/>
        <v>1839.38</v>
      </c>
      <c r="H287" s="21">
        <v>0.02</v>
      </c>
      <c r="I287" s="22"/>
      <c r="J287" s="184">
        <f t="shared" si="33"/>
        <v>2900.3199999999997</v>
      </c>
      <c r="K287" s="33"/>
    </row>
    <row r="288" spans="1:11" ht="13.5" thickBot="1">
      <c r="A288" s="187">
        <f t="shared" si="31"/>
        <v>46</v>
      </c>
      <c r="B288" s="235">
        <v>41333</v>
      </c>
      <c r="C288" s="236" t="s">
        <v>396</v>
      </c>
      <c r="D288" s="236" t="s">
        <v>397</v>
      </c>
      <c r="E288" s="45"/>
      <c r="F288" s="46"/>
      <c r="G288" s="185">
        <f t="shared" si="32"/>
        <v>1839.38</v>
      </c>
      <c r="H288" s="47"/>
      <c r="I288" s="38">
        <v>4.15</v>
      </c>
      <c r="J288" s="186">
        <f t="shared" si="33"/>
        <v>2896.1699999999996</v>
      </c>
      <c r="K288" s="67"/>
    </row>
    <row r="289" spans="1:11" ht="12.75">
      <c r="A289" s="189">
        <f t="shared" si="31"/>
        <v>47</v>
      </c>
      <c r="B289" s="233">
        <v>41339</v>
      </c>
      <c r="C289" s="234" t="s">
        <v>398</v>
      </c>
      <c r="D289" s="234" t="s">
        <v>280</v>
      </c>
      <c r="E289" s="40">
        <v>446</v>
      </c>
      <c r="F289" s="41"/>
      <c r="G289" s="181">
        <f t="shared" si="32"/>
        <v>2285.38</v>
      </c>
      <c r="H289" s="42"/>
      <c r="I289" s="43"/>
      <c r="J289" s="182">
        <f t="shared" si="33"/>
        <v>2896.1699999999996</v>
      </c>
      <c r="K289" s="48" t="s">
        <v>18</v>
      </c>
    </row>
    <row r="290" spans="1:11" ht="12.75">
      <c r="A290" s="188">
        <f t="shared" si="31"/>
        <v>48</v>
      </c>
      <c r="B290" s="221">
        <v>41353</v>
      </c>
      <c r="C290" s="222" t="s">
        <v>399</v>
      </c>
      <c r="D290" s="222" t="s">
        <v>284</v>
      </c>
      <c r="E290" s="19">
        <v>297</v>
      </c>
      <c r="F290" s="20"/>
      <c r="G290" s="183">
        <f t="shared" si="32"/>
        <v>2582.38</v>
      </c>
      <c r="H290" s="21"/>
      <c r="I290" s="22"/>
      <c r="J290" s="184">
        <f t="shared" si="33"/>
        <v>2896.1699999999996</v>
      </c>
      <c r="K290" s="33" t="s">
        <v>137</v>
      </c>
    </row>
    <row r="291" spans="1:11" ht="12.75">
      <c r="A291" s="188">
        <f t="shared" si="31"/>
        <v>49</v>
      </c>
      <c r="B291" s="221">
        <v>41353</v>
      </c>
      <c r="C291" s="222" t="s">
        <v>400</v>
      </c>
      <c r="D291" s="222" t="s">
        <v>276</v>
      </c>
      <c r="E291" s="19">
        <v>330</v>
      </c>
      <c r="F291" s="20"/>
      <c r="G291" s="183">
        <f t="shared" si="32"/>
        <v>2912.38</v>
      </c>
      <c r="H291" s="21"/>
      <c r="I291" s="22"/>
      <c r="J291" s="184">
        <f t="shared" si="33"/>
        <v>2896.1699999999996</v>
      </c>
      <c r="K291" s="33" t="s">
        <v>22</v>
      </c>
    </row>
    <row r="292" spans="1:11" ht="12.75">
      <c r="A292" s="188">
        <f t="shared" si="31"/>
        <v>50</v>
      </c>
      <c r="B292" s="221">
        <v>41353</v>
      </c>
      <c r="C292" s="222" t="s">
        <v>401</v>
      </c>
      <c r="D292" s="222" t="s">
        <v>402</v>
      </c>
      <c r="E292" s="19">
        <v>396</v>
      </c>
      <c r="F292" s="20"/>
      <c r="G292" s="183">
        <f t="shared" si="32"/>
        <v>3308.38</v>
      </c>
      <c r="H292" s="21"/>
      <c r="I292" s="22"/>
      <c r="J292" s="184">
        <f t="shared" si="33"/>
        <v>2896.1699999999996</v>
      </c>
      <c r="K292" s="33" t="s">
        <v>16</v>
      </c>
    </row>
    <row r="293" spans="1:11" ht="12.75">
      <c r="A293" s="188">
        <f t="shared" si="31"/>
        <v>51</v>
      </c>
      <c r="B293" s="221">
        <v>41353</v>
      </c>
      <c r="C293" s="222" t="s">
        <v>403</v>
      </c>
      <c r="D293" s="222" t="s">
        <v>291</v>
      </c>
      <c r="E293" s="19">
        <v>19</v>
      </c>
      <c r="F293" s="20"/>
      <c r="G293" s="183">
        <f t="shared" si="32"/>
        <v>3327.38</v>
      </c>
      <c r="H293" s="21"/>
      <c r="I293" s="22"/>
      <c r="J293" s="184">
        <f t="shared" si="33"/>
        <v>2896.1699999999996</v>
      </c>
      <c r="K293" s="33" t="s">
        <v>15</v>
      </c>
    </row>
    <row r="294" spans="1:11" ht="12.75">
      <c r="A294" s="188">
        <f t="shared" si="31"/>
        <v>52</v>
      </c>
      <c r="B294" s="221">
        <v>41353</v>
      </c>
      <c r="C294" s="222" t="s">
        <v>404</v>
      </c>
      <c r="D294" s="222" t="s">
        <v>291</v>
      </c>
      <c r="E294" s="19">
        <v>165</v>
      </c>
      <c r="F294" s="20"/>
      <c r="G294" s="183">
        <f t="shared" si="32"/>
        <v>3492.38</v>
      </c>
      <c r="H294" s="21"/>
      <c r="I294" s="22"/>
      <c r="J294" s="184">
        <f t="shared" si="33"/>
        <v>2896.1699999999996</v>
      </c>
      <c r="K294" s="33" t="s">
        <v>15</v>
      </c>
    </row>
    <row r="295" spans="1:11" ht="12.75">
      <c r="A295" s="188">
        <f t="shared" si="31"/>
        <v>53</v>
      </c>
      <c r="B295" s="221">
        <v>41353</v>
      </c>
      <c r="C295" s="222" t="s">
        <v>405</v>
      </c>
      <c r="D295" s="222" t="s">
        <v>265</v>
      </c>
      <c r="E295" s="19">
        <v>316.84</v>
      </c>
      <c r="F295" s="20"/>
      <c r="G295" s="183">
        <f t="shared" si="32"/>
        <v>3809.2200000000003</v>
      </c>
      <c r="H295" s="21"/>
      <c r="I295" s="22"/>
      <c r="J295" s="184">
        <f t="shared" si="33"/>
        <v>2896.1699999999996</v>
      </c>
      <c r="K295" s="33" t="s">
        <v>476</v>
      </c>
    </row>
    <row r="296" spans="1:11" ht="12.75">
      <c r="A296" s="188">
        <f t="shared" si="31"/>
        <v>54</v>
      </c>
      <c r="B296" s="221">
        <v>41360</v>
      </c>
      <c r="C296" s="222" t="s">
        <v>406</v>
      </c>
      <c r="D296" s="222" t="s">
        <v>407</v>
      </c>
      <c r="E296" s="19"/>
      <c r="F296" s="20">
        <v>20.3</v>
      </c>
      <c r="G296" s="183">
        <f t="shared" si="32"/>
        <v>3788.92</v>
      </c>
      <c r="H296" s="21"/>
      <c r="I296" s="22"/>
      <c r="J296" s="184">
        <f t="shared" si="33"/>
        <v>2896.1699999999996</v>
      </c>
      <c r="K296" s="33" t="s">
        <v>434</v>
      </c>
    </row>
    <row r="297" spans="1:11" ht="12.75">
      <c r="A297" s="188">
        <f t="shared" si="31"/>
        <v>55</v>
      </c>
      <c r="B297" s="221">
        <v>41364</v>
      </c>
      <c r="C297" s="222" t="s">
        <v>43</v>
      </c>
      <c r="D297" s="222" t="s">
        <v>389</v>
      </c>
      <c r="E297" s="19"/>
      <c r="F297" s="20"/>
      <c r="G297" s="183">
        <f t="shared" si="32"/>
        <v>3788.92</v>
      </c>
      <c r="H297" s="21">
        <v>0.02</v>
      </c>
      <c r="I297" s="22"/>
      <c r="J297" s="184">
        <f t="shared" si="33"/>
        <v>2896.1899999999996</v>
      </c>
      <c r="K297" s="33"/>
    </row>
    <row r="298" spans="1:11" ht="13.5" thickBot="1">
      <c r="A298" s="187">
        <f t="shared" si="31"/>
        <v>56</v>
      </c>
      <c r="B298" s="235">
        <v>41364</v>
      </c>
      <c r="C298" s="236" t="s">
        <v>44</v>
      </c>
      <c r="D298" s="236" t="s">
        <v>408</v>
      </c>
      <c r="E298" s="45"/>
      <c r="F298" s="46"/>
      <c r="G298" s="185">
        <f t="shared" si="32"/>
        <v>3788.92</v>
      </c>
      <c r="H298" s="47"/>
      <c r="I298" s="38">
        <v>3.75</v>
      </c>
      <c r="J298" s="186">
        <f t="shared" si="33"/>
        <v>2892.4399999999996</v>
      </c>
      <c r="K298" s="67"/>
    </row>
    <row r="299" spans="1:11" ht="12.75">
      <c r="A299" s="189">
        <f t="shared" si="31"/>
        <v>57</v>
      </c>
      <c r="B299" s="233">
        <v>41368</v>
      </c>
      <c r="C299" s="234" t="s">
        <v>409</v>
      </c>
      <c r="D299" s="234" t="s">
        <v>410</v>
      </c>
      <c r="E299" s="40"/>
      <c r="F299" s="41">
        <v>204.7</v>
      </c>
      <c r="G299" s="181">
        <f t="shared" si="32"/>
        <v>3584.2200000000003</v>
      </c>
      <c r="H299" s="42"/>
      <c r="I299" s="43"/>
      <c r="J299" s="182">
        <f t="shared" si="33"/>
        <v>2892.4399999999996</v>
      </c>
      <c r="K299" s="48"/>
    </row>
    <row r="300" spans="1:11" ht="12.75">
      <c r="A300" s="188">
        <f t="shared" si="31"/>
        <v>58</v>
      </c>
      <c r="B300" s="221">
        <v>41368</v>
      </c>
      <c r="C300" s="222" t="s">
        <v>411</v>
      </c>
      <c r="D300" s="222" t="s">
        <v>412</v>
      </c>
      <c r="E300" s="19"/>
      <c r="F300" s="20">
        <v>270.04</v>
      </c>
      <c r="G300" s="183">
        <f t="shared" si="32"/>
        <v>3314.1800000000003</v>
      </c>
      <c r="H300" s="21"/>
      <c r="I300" s="22"/>
      <c r="J300" s="184">
        <f t="shared" si="33"/>
        <v>2892.4399999999996</v>
      </c>
      <c r="K300" s="33" t="s">
        <v>296</v>
      </c>
    </row>
    <row r="301" spans="1:11" ht="12.75">
      <c r="A301" s="188">
        <f t="shared" si="31"/>
        <v>59</v>
      </c>
      <c r="B301" s="221">
        <v>41376</v>
      </c>
      <c r="C301" s="222" t="s">
        <v>413</v>
      </c>
      <c r="D301" s="222" t="s">
        <v>414</v>
      </c>
      <c r="E301" s="19"/>
      <c r="F301" s="20">
        <v>412.2</v>
      </c>
      <c r="G301" s="183">
        <f t="shared" si="32"/>
        <v>2901.9800000000005</v>
      </c>
      <c r="H301" s="21"/>
      <c r="I301" s="22"/>
      <c r="J301" s="184">
        <f t="shared" si="33"/>
        <v>2892.4399999999996</v>
      </c>
      <c r="K301" s="33" t="s">
        <v>296</v>
      </c>
    </row>
    <row r="302" spans="1:11" ht="12.75">
      <c r="A302" s="188">
        <f t="shared" si="31"/>
        <v>60</v>
      </c>
      <c r="B302" s="221">
        <v>41388</v>
      </c>
      <c r="C302" s="222" t="s">
        <v>415</v>
      </c>
      <c r="D302" s="222" t="s">
        <v>416</v>
      </c>
      <c r="E302" s="19"/>
      <c r="F302" s="20">
        <v>13</v>
      </c>
      <c r="G302" s="183">
        <f aca="true" t="shared" si="34" ref="G302:G318">G301+E302-F302</f>
        <v>2888.9800000000005</v>
      </c>
      <c r="H302" s="21"/>
      <c r="I302" s="22"/>
      <c r="J302" s="184">
        <f aca="true" t="shared" si="35" ref="J302:J318">J301+H302-I302</f>
        <v>2892.4399999999996</v>
      </c>
      <c r="K302" s="33"/>
    </row>
    <row r="303" spans="1:11" ht="12.75">
      <c r="A303" s="188">
        <f t="shared" si="31"/>
        <v>61</v>
      </c>
      <c r="B303" s="221">
        <v>41388</v>
      </c>
      <c r="C303" s="222" t="s">
        <v>417</v>
      </c>
      <c r="D303" s="222" t="s">
        <v>418</v>
      </c>
      <c r="E303" s="19"/>
      <c r="F303" s="20">
        <v>184.98</v>
      </c>
      <c r="G303" s="183">
        <f t="shared" si="34"/>
        <v>2704.0000000000005</v>
      </c>
      <c r="H303" s="21"/>
      <c r="I303" s="22"/>
      <c r="J303" s="184">
        <f t="shared" si="35"/>
        <v>2892.4399999999996</v>
      </c>
      <c r="K303" s="33"/>
    </row>
    <row r="304" spans="1:11" ht="12.75">
      <c r="A304" s="188">
        <f t="shared" si="31"/>
        <v>62</v>
      </c>
      <c r="B304" s="221">
        <v>41394</v>
      </c>
      <c r="C304" s="222" t="s">
        <v>49</v>
      </c>
      <c r="D304" s="222" t="s">
        <v>389</v>
      </c>
      <c r="E304" s="19"/>
      <c r="F304" s="20"/>
      <c r="G304" s="183">
        <f t="shared" si="34"/>
        <v>2704.0000000000005</v>
      </c>
      <c r="H304" s="21">
        <v>0.02</v>
      </c>
      <c r="I304" s="22"/>
      <c r="J304" s="184">
        <f t="shared" si="35"/>
        <v>2892.4599999999996</v>
      </c>
      <c r="K304" s="33"/>
    </row>
    <row r="305" spans="1:11" ht="13.5" thickBot="1">
      <c r="A305" s="187">
        <f t="shared" si="31"/>
        <v>63</v>
      </c>
      <c r="B305" s="235">
        <v>41394</v>
      </c>
      <c r="C305" s="236" t="s">
        <v>50</v>
      </c>
      <c r="D305" s="236" t="s">
        <v>419</v>
      </c>
      <c r="E305" s="45"/>
      <c r="F305" s="46"/>
      <c r="G305" s="185">
        <f t="shared" si="34"/>
        <v>2704.0000000000005</v>
      </c>
      <c r="H305" s="47"/>
      <c r="I305" s="38">
        <v>3.75</v>
      </c>
      <c r="J305" s="186">
        <f t="shared" si="35"/>
        <v>2888.7099999999996</v>
      </c>
      <c r="K305" s="67"/>
    </row>
    <row r="306" spans="1:11" ht="12.75">
      <c r="A306" s="189">
        <f t="shared" si="31"/>
        <v>64</v>
      </c>
      <c r="B306" s="233">
        <v>41411</v>
      </c>
      <c r="C306" s="234" t="s">
        <v>420</v>
      </c>
      <c r="D306" s="234" t="s">
        <v>291</v>
      </c>
      <c r="E306" s="40">
        <v>54</v>
      </c>
      <c r="F306" s="41"/>
      <c r="G306" s="181">
        <f t="shared" si="34"/>
        <v>2758.0000000000005</v>
      </c>
      <c r="H306" s="42"/>
      <c r="I306" s="43"/>
      <c r="J306" s="182">
        <f t="shared" si="35"/>
        <v>2888.7099999999996</v>
      </c>
      <c r="K306" s="48" t="s">
        <v>15</v>
      </c>
    </row>
    <row r="307" spans="1:11" ht="12.75">
      <c r="A307" s="188">
        <f t="shared" si="31"/>
        <v>65</v>
      </c>
      <c r="B307" s="221">
        <v>41414</v>
      </c>
      <c r="C307" s="222" t="s">
        <v>421</v>
      </c>
      <c r="D307" s="222" t="s">
        <v>300</v>
      </c>
      <c r="E307" s="19">
        <v>627</v>
      </c>
      <c r="F307" s="20"/>
      <c r="G307" s="183">
        <f t="shared" si="34"/>
        <v>3385.0000000000005</v>
      </c>
      <c r="H307" s="21"/>
      <c r="I307" s="22"/>
      <c r="J307" s="184">
        <f t="shared" si="35"/>
        <v>2888.7099999999996</v>
      </c>
      <c r="K307" s="33" t="s">
        <v>10</v>
      </c>
    </row>
    <row r="308" spans="1:11" ht="12.75">
      <c r="A308" s="188">
        <f t="shared" si="31"/>
        <v>66</v>
      </c>
      <c r="B308" s="221">
        <v>41414</v>
      </c>
      <c r="C308" s="222" t="s">
        <v>422</v>
      </c>
      <c r="D308" s="222" t="s">
        <v>298</v>
      </c>
      <c r="E308" s="19">
        <v>495</v>
      </c>
      <c r="F308" s="20"/>
      <c r="G308" s="183">
        <f t="shared" si="34"/>
        <v>3880.0000000000005</v>
      </c>
      <c r="H308" s="21"/>
      <c r="I308" s="22"/>
      <c r="J308" s="184">
        <f t="shared" si="35"/>
        <v>2888.7099999999996</v>
      </c>
      <c r="K308" s="33" t="s">
        <v>11</v>
      </c>
    </row>
    <row r="309" spans="1:11" ht="12.75">
      <c r="A309" s="188">
        <f t="shared" si="31"/>
        <v>67</v>
      </c>
      <c r="B309" s="221">
        <v>41415</v>
      </c>
      <c r="C309" s="222" t="s">
        <v>423</v>
      </c>
      <c r="D309" s="222" t="s">
        <v>424</v>
      </c>
      <c r="E309" s="19"/>
      <c r="F309" s="20">
        <v>16</v>
      </c>
      <c r="G309" s="183">
        <f t="shared" si="34"/>
        <v>3864.0000000000005</v>
      </c>
      <c r="H309" s="21"/>
      <c r="I309" s="22"/>
      <c r="J309" s="184">
        <f t="shared" si="35"/>
        <v>2888.7099999999996</v>
      </c>
      <c r="K309" s="33" t="s">
        <v>258</v>
      </c>
    </row>
    <row r="310" spans="1:11" ht="12.75">
      <c r="A310" s="188">
        <f t="shared" si="31"/>
        <v>68</v>
      </c>
      <c r="B310" s="221">
        <v>41417</v>
      </c>
      <c r="C310" s="222" t="s">
        <v>425</v>
      </c>
      <c r="D310" s="222" t="s">
        <v>284</v>
      </c>
      <c r="E310" s="19">
        <v>99</v>
      </c>
      <c r="F310" s="20"/>
      <c r="G310" s="183">
        <f t="shared" si="34"/>
        <v>3963.0000000000005</v>
      </c>
      <c r="H310" s="21"/>
      <c r="I310" s="22"/>
      <c r="J310" s="184">
        <f t="shared" si="35"/>
        <v>2888.7099999999996</v>
      </c>
      <c r="K310" s="33" t="s">
        <v>137</v>
      </c>
    </row>
    <row r="311" spans="1:11" ht="12.75">
      <c r="A311" s="188">
        <f t="shared" si="31"/>
        <v>69</v>
      </c>
      <c r="B311" s="221">
        <v>41424</v>
      </c>
      <c r="C311" s="222" t="s">
        <v>426</v>
      </c>
      <c r="D311" s="222" t="s">
        <v>427</v>
      </c>
      <c r="E311" s="19"/>
      <c r="F311" s="20">
        <v>15</v>
      </c>
      <c r="G311" s="183">
        <f t="shared" si="34"/>
        <v>3948.0000000000005</v>
      </c>
      <c r="H311" s="21"/>
      <c r="I311" s="22"/>
      <c r="J311" s="184">
        <f t="shared" si="35"/>
        <v>2888.7099999999996</v>
      </c>
      <c r="K311" s="33" t="s">
        <v>435</v>
      </c>
    </row>
    <row r="312" spans="1:11" ht="12.75">
      <c r="A312" s="188">
        <f t="shared" si="31"/>
        <v>70</v>
      </c>
      <c r="B312" s="221">
        <v>41424</v>
      </c>
      <c r="C312" s="222" t="s">
        <v>428</v>
      </c>
      <c r="D312" s="222" t="s">
        <v>429</v>
      </c>
      <c r="E312" s="19"/>
      <c r="F312" s="20">
        <v>13.75</v>
      </c>
      <c r="G312" s="183">
        <f t="shared" si="34"/>
        <v>3934.2500000000005</v>
      </c>
      <c r="H312" s="21"/>
      <c r="I312" s="22"/>
      <c r="J312" s="184">
        <f t="shared" si="35"/>
        <v>2888.7099999999996</v>
      </c>
      <c r="K312" s="33" t="s">
        <v>435</v>
      </c>
    </row>
    <row r="313" spans="1:11" ht="12.75">
      <c r="A313" s="188">
        <f t="shared" si="31"/>
        <v>71</v>
      </c>
      <c r="B313" s="221">
        <v>41425</v>
      </c>
      <c r="C313" s="222" t="s">
        <v>55</v>
      </c>
      <c r="D313" s="222" t="s">
        <v>389</v>
      </c>
      <c r="E313" s="19"/>
      <c r="F313" s="20"/>
      <c r="G313" s="183">
        <f t="shared" si="34"/>
        <v>3934.2500000000005</v>
      </c>
      <c r="H313" s="21">
        <v>0.02</v>
      </c>
      <c r="I313" s="22"/>
      <c r="J313" s="184">
        <f t="shared" si="35"/>
        <v>2888.7299999999996</v>
      </c>
      <c r="K313" s="33"/>
    </row>
    <row r="314" spans="1:11" ht="13.5" thickBot="1">
      <c r="A314" s="187">
        <f t="shared" si="31"/>
        <v>72</v>
      </c>
      <c r="B314" s="235">
        <v>41425</v>
      </c>
      <c r="C314" s="236" t="s">
        <v>56</v>
      </c>
      <c r="D314" s="236" t="s">
        <v>430</v>
      </c>
      <c r="E314" s="45"/>
      <c r="F314" s="46"/>
      <c r="G314" s="185">
        <f t="shared" si="34"/>
        <v>3934.2500000000005</v>
      </c>
      <c r="H314" s="47"/>
      <c r="I314" s="38">
        <v>3.75</v>
      </c>
      <c r="J314" s="186">
        <f t="shared" si="35"/>
        <v>2884.9799999999996</v>
      </c>
      <c r="K314" s="67"/>
    </row>
    <row r="315" spans="1:11" ht="12.75">
      <c r="A315" s="243">
        <f t="shared" si="31"/>
        <v>73</v>
      </c>
      <c r="B315" s="244">
        <v>41428</v>
      </c>
      <c r="C315" s="245" t="s">
        <v>431</v>
      </c>
      <c r="D315" s="245" t="s">
        <v>402</v>
      </c>
      <c r="E315" s="169">
        <v>33</v>
      </c>
      <c r="F315" s="165"/>
      <c r="G315" s="246">
        <f t="shared" si="34"/>
        <v>3967.2500000000005</v>
      </c>
      <c r="H315" s="171"/>
      <c r="I315" s="167"/>
      <c r="J315" s="247">
        <f t="shared" si="35"/>
        <v>2884.9799999999996</v>
      </c>
      <c r="K315" s="170" t="s">
        <v>16</v>
      </c>
    </row>
    <row r="316" spans="1:11" ht="12.75">
      <c r="A316" s="188">
        <f t="shared" si="31"/>
        <v>74</v>
      </c>
      <c r="B316" s="221">
        <v>41429</v>
      </c>
      <c r="C316" s="222" t="s">
        <v>432</v>
      </c>
      <c r="D316" s="222" t="s">
        <v>265</v>
      </c>
      <c r="E316" s="19">
        <v>133.16</v>
      </c>
      <c r="F316" s="20"/>
      <c r="G316" s="183">
        <f t="shared" si="34"/>
        <v>4100.410000000001</v>
      </c>
      <c r="H316" s="21"/>
      <c r="I316" s="22"/>
      <c r="J316" s="184">
        <f t="shared" si="35"/>
        <v>2884.9799999999996</v>
      </c>
      <c r="K316" s="33" t="s">
        <v>477</v>
      </c>
    </row>
    <row r="317" spans="1:11" ht="12.75">
      <c r="A317" s="188">
        <f t="shared" si="31"/>
        <v>75</v>
      </c>
      <c r="B317" s="221">
        <v>41444</v>
      </c>
      <c r="C317" s="222" t="s">
        <v>433</v>
      </c>
      <c r="D317" s="222" t="s">
        <v>254</v>
      </c>
      <c r="E317" s="19"/>
      <c r="F317" s="20">
        <v>3500</v>
      </c>
      <c r="G317" s="183">
        <f t="shared" si="34"/>
        <v>600.4100000000008</v>
      </c>
      <c r="H317" s="21"/>
      <c r="I317" s="22"/>
      <c r="J317" s="184">
        <f t="shared" si="35"/>
        <v>2884.9799999999996</v>
      </c>
      <c r="K317" s="33"/>
    </row>
    <row r="318" spans="1:11" ht="12.75">
      <c r="A318" s="192">
        <f t="shared" si="31"/>
        <v>76</v>
      </c>
      <c r="B318" s="237">
        <v>41444</v>
      </c>
      <c r="C318" s="238" t="s">
        <v>135</v>
      </c>
      <c r="D318" s="238" t="s">
        <v>86</v>
      </c>
      <c r="E318" s="195"/>
      <c r="F318" s="196"/>
      <c r="G318" s="197">
        <f t="shared" si="34"/>
        <v>600.4100000000008</v>
      </c>
      <c r="H318" s="198">
        <v>3500</v>
      </c>
      <c r="I318" s="199"/>
      <c r="J318" s="200">
        <f t="shared" si="35"/>
        <v>6384.98</v>
      </c>
      <c r="K318" s="201"/>
    </row>
    <row r="319" spans="1:11" ht="12.75">
      <c r="A319" s="188">
        <f t="shared" si="31"/>
        <v>77</v>
      </c>
      <c r="B319" s="239">
        <v>41452</v>
      </c>
      <c r="C319" s="240" t="s">
        <v>436</v>
      </c>
      <c r="D319" s="240" t="s">
        <v>437</v>
      </c>
      <c r="E319" s="19"/>
      <c r="F319" s="20">
        <v>23.98</v>
      </c>
      <c r="G319" s="183">
        <f aca="true" t="shared" si="36" ref="G319:G325">G318+E319-F319</f>
        <v>576.4300000000007</v>
      </c>
      <c r="H319" s="21"/>
      <c r="I319" s="22"/>
      <c r="J319" s="184">
        <f aca="true" t="shared" si="37" ref="J319:J325">J318+H319-I319</f>
        <v>6384.98</v>
      </c>
      <c r="K319" s="33" t="s">
        <v>459</v>
      </c>
    </row>
    <row r="320" spans="1:11" ht="12.75">
      <c r="A320" s="188">
        <f t="shared" si="31"/>
        <v>78</v>
      </c>
      <c r="B320" s="239">
        <v>41455</v>
      </c>
      <c r="C320" s="240" t="s">
        <v>154</v>
      </c>
      <c r="D320" s="240" t="s">
        <v>389</v>
      </c>
      <c r="E320" s="19"/>
      <c r="F320" s="20"/>
      <c r="G320" s="183">
        <f t="shared" si="36"/>
        <v>576.4300000000007</v>
      </c>
      <c r="H320" s="21">
        <v>0.03</v>
      </c>
      <c r="I320" s="22"/>
      <c r="J320" s="184">
        <f t="shared" si="37"/>
        <v>6385.009999999999</v>
      </c>
      <c r="K320" s="33"/>
    </row>
    <row r="321" spans="1:11" ht="13.5" thickBot="1">
      <c r="A321" s="187">
        <f t="shared" si="31"/>
        <v>79</v>
      </c>
      <c r="B321" s="248">
        <v>41455</v>
      </c>
      <c r="C321" s="249" t="s">
        <v>162</v>
      </c>
      <c r="D321" s="249" t="s">
        <v>438</v>
      </c>
      <c r="E321" s="45"/>
      <c r="F321" s="46"/>
      <c r="G321" s="185">
        <f t="shared" si="36"/>
        <v>576.4300000000007</v>
      </c>
      <c r="H321" s="47"/>
      <c r="I321" s="38">
        <v>5.25</v>
      </c>
      <c r="J321" s="186">
        <f t="shared" si="37"/>
        <v>6379.759999999999</v>
      </c>
      <c r="K321" s="67"/>
    </row>
    <row r="322" spans="1:11" ht="12.75">
      <c r="A322" s="243">
        <f t="shared" si="31"/>
        <v>80</v>
      </c>
      <c r="B322" s="250">
        <v>41486</v>
      </c>
      <c r="C322" s="251" t="s">
        <v>177</v>
      </c>
      <c r="D322" s="251" t="s">
        <v>389</v>
      </c>
      <c r="E322" s="169"/>
      <c r="F322" s="165"/>
      <c r="G322" s="246">
        <f t="shared" si="36"/>
        <v>576.4300000000007</v>
      </c>
      <c r="H322" s="171">
        <v>0.05</v>
      </c>
      <c r="I322" s="167"/>
      <c r="J322" s="247">
        <f t="shared" si="37"/>
        <v>6379.8099999999995</v>
      </c>
      <c r="K322" s="170"/>
    </row>
    <row r="323" spans="1:11" ht="13.5" thickBot="1">
      <c r="A323" s="187">
        <f t="shared" si="31"/>
        <v>81</v>
      </c>
      <c r="B323" s="248">
        <v>41486</v>
      </c>
      <c r="C323" s="249" t="s">
        <v>178</v>
      </c>
      <c r="D323" s="249" t="s">
        <v>439</v>
      </c>
      <c r="E323" s="45"/>
      <c r="F323" s="46"/>
      <c r="G323" s="185">
        <f t="shared" si="36"/>
        <v>576.4300000000007</v>
      </c>
      <c r="H323" s="47"/>
      <c r="I323" s="38">
        <v>3.75</v>
      </c>
      <c r="J323" s="186">
        <f t="shared" si="37"/>
        <v>6376.0599999999995</v>
      </c>
      <c r="K323" s="67"/>
    </row>
    <row r="324" spans="1:11" ht="12.75">
      <c r="A324" s="243">
        <f t="shared" si="31"/>
        <v>82</v>
      </c>
      <c r="B324" s="250">
        <v>41505</v>
      </c>
      <c r="C324" s="251" t="s">
        <v>181</v>
      </c>
      <c r="D324" s="251" t="s">
        <v>440</v>
      </c>
      <c r="E324" s="169"/>
      <c r="F324" s="165"/>
      <c r="G324" s="246">
        <f t="shared" si="36"/>
        <v>576.4300000000007</v>
      </c>
      <c r="H324" s="171"/>
      <c r="I324" s="167">
        <v>3779</v>
      </c>
      <c r="J324" s="247">
        <f t="shared" si="37"/>
        <v>2597.0599999999995</v>
      </c>
      <c r="K324" s="170" t="s">
        <v>460</v>
      </c>
    </row>
    <row r="325" spans="1:11" ht="12.75">
      <c r="A325" s="188">
        <f t="shared" si="31"/>
        <v>83</v>
      </c>
      <c r="B325" s="239">
        <v>41514</v>
      </c>
      <c r="C325" s="240" t="s">
        <v>441</v>
      </c>
      <c r="D325" s="240" t="s">
        <v>192</v>
      </c>
      <c r="E325" s="19">
        <v>300</v>
      </c>
      <c r="F325" s="20"/>
      <c r="G325" s="183">
        <f t="shared" si="36"/>
        <v>876.4300000000007</v>
      </c>
      <c r="H325" s="21"/>
      <c r="I325" s="22"/>
      <c r="J325" s="184">
        <f t="shared" si="37"/>
        <v>2597.0599999999995</v>
      </c>
      <c r="K325" s="33"/>
    </row>
    <row r="326" spans="1:11" ht="12.75">
      <c r="A326" s="188">
        <f t="shared" si="31"/>
        <v>84</v>
      </c>
      <c r="B326" s="239">
        <v>41515</v>
      </c>
      <c r="C326" s="240" t="s">
        <v>182</v>
      </c>
      <c r="D326" s="240" t="s">
        <v>193</v>
      </c>
      <c r="E326" s="19"/>
      <c r="F326" s="20"/>
      <c r="G326" s="183">
        <f>G325+E326-F326</f>
        <v>876.4300000000007</v>
      </c>
      <c r="H326" s="21"/>
      <c r="I326" s="22">
        <v>300</v>
      </c>
      <c r="J326" s="184">
        <f>J325+H326-I326</f>
        <v>2297.0599999999995</v>
      </c>
      <c r="K326" s="33"/>
    </row>
    <row r="327" spans="1:11" ht="12.75">
      <c r="A327" s="188">
        <f t="shared" si="31"/>
        <v>85</v>
      </c>
      <c r="B327" s="239">
        <v>41517</v>
      </c>
      <c r="C327" s="240" t="s">
        <v>183</v>
      </c>
      <c r="D327" s="240" t="s">
        <v>389</v>
      </c>
      <c r="E327" s="19"/>
      <c r="F327" s="20"/>
      <c r="G327" s="183">
        <f>G326+E327-F327</f>
        <v>876.4300000000007</v>
      </c>
      <c r="H327" s="21">
        <v>0.04</v>
      </c>
      <c r="I327" s="22"/>
      <c r="J327" s="184">
        <f>J326+H327-I327</f>
        <v>2297.0999999999995</v>
      </c>
      <c r="K327" s="33"/>
    </row>
    <row r="328" spans="1:11" ht="13.5" thickBot="1">
      <c r="A328" s="187">
        <f t="shared" si="31"/>
        <v>86</v>
      </c>
      <c r="B328" s="248">
        <v>41517</v>
      </c>
      <c r="C328" s="249" t="s">
        <v>442</v>
      </c>
      <c r="D328" s="249" t="s">
        <v>443</v>
      </c>
      <c r="E328" s="45"/>
      <c r="F328" s="46"/>
      <c r="G328" s="185">
        <f>G327+E328-F328</f>
        <v>876.4300000000007</v>
      </c>
      <c r="H328" s="47"/>
      <c r="I328" s="38">
        <v>5.65</v>
      </c>
      <c r="J328" s="186">
        <f>J327+H328-I328</f>
        <v>2291.4499999999994</v>
      </c>
      <c r="K328" s="67"/>
    </row>
    <row r="329" ht="13.5" thickBot="1"/>
    <row r="330" spans="1:10" ht="13.5" thickBot="1">
      <c r="A330" s="71" t="s">
        <v>458</v>
      </c>
      <c r="B330" s="148"/>
      <c r="C330" s="149"/>
      <c r="D330" s="149"/>
      <c r="E330" s="6"/>
      <c r="F330" s="6"/>
      <c r="G330" s="8">
        <f>G328</f>
        <v>876.4300000000007</v>
      </c>
      <c r="H330" s="6"/>
      <c r="I330" s="6"/>
      <c r="J330" s="9">
        <f>J328</f>
        <v>2291.4499999999994</v>
      </c>
    </row>
    <row r="333" spans="1:11" ht="18">
      <c r="A333" s="409" t="s">
        <v>26</v>
      </c>
      <c r="B333" s="409"/>
      <c r="C333" s="409"/>
      <c r="D333" s="409"/>
      <c r="E333" s="409"/>
      <c r="F333" s="409"/>
      <c r="G333" s="409"/>
      <c r="H333" s="409"/>
      <c r="I333" s="409"/>
      <c r="J333" s="409"/>
      <c r="K333" s="409"/>
    </row>
    <row r="334" spans="1:11" ht="12.75">
      <c r="A334" s="2" t="s">
        <v>25</v>
      </c>
      <c r="B334" s="93"/>
      <c r="C334" s="2"/>
      <c r="E334" s="2"/>
      <c r="F334" s="59"/>
      <c r="G334" s="2"/>
      <c r="H334" s="2"/>
      <c r="I334" s="2"/>
      <c r="J334" s="2"/>
      <c r="K334" s="2"/>
    </row>
    <row r="335" spans="1:11" ht="12.75">
      <c r="A335" s="2" t="s">
        <v>9</v>
      </c>
      <c r="B335" s="93"/>
      <c r="E335" s="2"/>
      <c r="F335" s="59"/>
      <c r="G335" s="2"/>
      <c r="H335" s="2"/>
      <c r="I335" s="2"/>
      <c r="J335" s="2"/>
      <c r="K335" s="2"/>
    </row>
    <row r="336" spans="1:11" ht="13.5" thickBot="1">
      <c r="A336" s="410"/>
      <c r="B336" s="410"/>
      <c r="C336" s="1"/>
      <c r="D336" s="1"/>
      <c r="E336" s="1"/>
      <c r="F336" s="60"/>
      <c r="G336" s="1"/>
      <c r="H336" s="1"/>
      <c r="I336" s="1"/>
      <c r="J336" s="1"/>
      <c r="K336" s="1"/>
    </row>
    <row r="337" spans="1:11" ht="12.75">
      <c r="A337" s="397" t="s">
        <v>8</v>
      </c>
      <c r="B337" s="399" t="s">
        <v>4</v>
      </c>
      <c r="C337" s="401" t="s">
        <v>0</v>
      </c>
      <c r="D337" s="401" t="s">
        <v>1</v>
      </c>
      <c r="E337" s="403" t="s">
        <v>2</v>
      </c>
      <c r="F337" s="404"/>
      <c r="G337" s="403"/>
      <c r="H337" s="405" t="s">
        <v>3</v>
      </c>
      <c r="I337" s="406"/>
      <c r="J337" s="405"/>
      <c r="K337" s="407" t="s">
        <v>13</v>
      </c>
    </row>
    <row r="338" spans="1:11" ht="12.75">
      <c r="A338" s="398"/>
      <c r="B338" s="400"/>
      <c r="C338" s="402"/>
      <c r="D338" s="402"/>
      <c r="E338" s="179" t="s">
        <v>5</v>
      </c>
      <c r="F338" s="61" t="s">
        <v>6</v>
      </c>
      <c r="G338" s="179" t="s">
        <v>7</v>
      </c>
      <c r="H338" s="180" t="s">
        <v>5</v>
      </c>
      <c r="I338" s="12" t="s">
        <v>6</v>
      </c>
      <c r="J338" s="180" t="s">
        <v>7</v>
      </c>
      <c r="K338" s="408"/>
    </row>
    <row r="339" spans="1:11" ht="12.75">
      <c r="A339" s="29">
        <v>1</v>
      </c>
      <c r="B339" s="13">
        <v>2</v>
      </c>
      <c r="C339" s="13">
        <v>3</v>
      </c>
      <c r="D339" s="14">
        <v>4</v>
      </c>
      <c r="E339" s="15">
        <v>5</v>
      </c>
      <c r="F339" s="62">
        <v>6</v>
      </c>
      <c r="G339" s="15">
        <v>7</v>
      </c>
      <c r="H339" s="16">
        <v>8</v>
      </c>
      <c r="I339" s="17">
        <v>9</v>
      </c>
      <c r="J339" s="16">
        <v>10</v>
      </c>
      <c r="K339" s="408"/>
    </row>
    <row r="340" spans="1:11" ht="13.5" thickBot="1">
      <c r="A340" s="30"/>
      <c r="B340" s="95"/>
      <c r="C340" s="25"/>
      <c r="D340" s="25"/>
      <c r="E340" s="26"/>
      <c r="F340" s="63"/>
      <c r="G340" s="27"/>
      <c r="H340" s="28"/>
      <c r="I340" s="28"/>
      <c r="J340" s="28"/>
      <c r="K340" s="31"/>
    </row>
    <row r="341" spans="1:11" ht="14.25" thickBot="1" thickTop="1">
      <c r="A341" s="49" t="s">
        <v>20</v>
      </c>
      <c r="B341" s="96"/>
      <c r="C341" s="56" t="s">
        <v>456</v>
      </c>
      <c r="D341" s="74" t="s">
        <v>457</v>
      </c>
      <c r="E341" s="50"/>
      <c r="F341" s="51"/>
      <c r="G341" s="52">
        <v>876.43</v>
      </c>
      <c r="H341" s="53"/>
      <c r="I341" s="53"/>
      <c r="J341" s="54">
        <v>2291.45</v>
      </c>
      <c r="K341" s="55"/>
    </row>
    <row r="342" spans="1:11" ht="13.5" thickTop="1">
      <c r="A342" s="189">
        <v>1</v>
      </c>
      <c r="B342" s="241">
        <v>41527</v>
      </c>
      <c r="C342" s="242" t="s">
        <v>184</v>
      </c>
      <c r="D342" s="242" t="s">
        <v>444</v>
      </c>
      <c r="E342" s="40"/>
      <c r="F342" s="41"/>
      <c r="G342" s="181">
        <f aca="true" t="shared" si="38" ref="G342:G353">G341+E342-F342</f>
        <v>876.43</v>
      </c>
      <c r="H342" s="42"/>
      <c r="I342" s="43">
        <v>1867.28</v>
      </c>
      <c r="J342" s="182">
        <f aca="true" t="shared" si="39" ref="J342:J353">J341+H342-I342</f>
        <v>424.16999999999985</v>
      </c>
      <c r="K342" s="48" t="s">
        <v>461</v>
      </c>
    </row>
    <row r="343" spans="1:11" ht="12.75">
      <c r="A343" s="188">
        <f aca="true" t="shared" si="40" ref="A343:A380">A342+1</f>
        <v>2</v>
      </c>
      <c r="B343" s="239">
        <v>41527</v>
      </c>
      <c r="C343" s="240" t="s">
        <v>185</v>
      </c>
      <c r="D343" s="240" t="s">
        <v>389</v>
      </c>
      <c r="E343" s="19"/>
      <c r="F343" s="20"/>
      <c r="G343" s="183">
        <f t="shared" si="38"/>
        <v>876.43</v>
      </c>
      <c r="H343" s="21">
        <v>0.01</v>
      </c>
      <c r="I343" s="22"/>
      <c r="J343" s="184">
        <f t="shared" si="39"/>
        <v>424.17999999999984</v>
      </c>
      <c r="K343" s="33"/>
    </row>
    <row r="344" spans="1:11" ht="12.75">
      <c r="A344" s="188">
        <f t="shared" si="40"/>
        <v>3</v>
      </c>
      <c r="B344" s="239">
        <v>41530</v>
      </c>
      <c r="C344" s="240" t="s">
        <v>445</v>
      </c>
      <c r="D344" s="240" t="s">
        <v>446</v>
      </c>
      <c r="E344" s="19"/>
      <c r="F344" s="20">
        <v>12</v>
      </c>
      <c r="G344" s="183">
        <f t="shared" si="38"/>
        <v>864.43</v>
      </c>
      <c r="H344" s="21"/>
      <c r="I344" s="22"/>
      <c r="J344" s="184">
        <f t="shared" si="39"/>
        <v>424.17999999999984</v>
      </c>
      <c r="K344" s="33" t="s">
        <v>387</v>
      </c>
    </row>
    <row r="345" spans="1:11" ht="12.75">
      <c r="A345" s="188">
        <f t="shared" si="40"/>
        <v>4</v>
      </c>
      <c r="B345" s="239">
        <v>41535</v>
      </c>
      <c r="C345" s="240" t="s">
        <v>447</v>
      </c>
      <c r="D345" s="240" t="s">
        <v>85</v>
      </c>
      <c r="E345" s="19"/>
      <c r="F345" s="20">
        <v>700</v>
      </c>
      <c r="G345" s="183">
        <f t="shared" si="38"/>
        <v>164.42999999999995</v>
      </c>
      <c r="H345" s="21"/>
      <c r="I345" s="22"/>
      <c r="J345" s="184">
        <f t="shared" si="39"/>
        <v>424.17999999999984</v>
      </c>
      <c r="K345" s="33"/>
    </row>
    <row r="346" spans="1:11" ht="12.75">
      <c r="A346" s="188">
        <f t="shared" si="40"/>
        <v>5</v>
      </c>
      <c r="B346" s="239">
        <v>41535</v>
      </c>
      <c r="C346" s="240" t="s">
        <v>338</v>
      </c>
      <c r="D346" s="240" t="s">
        <v>448</v>
      </c>
      <c r="E346" s="19"/>
      <c r="F346" s="20"/>
      <c r="G346" s="183">
        <f t="shared" si="38"/>
        <v>164.42999999999995</v>
      </c>
      <c r="H346" s="21"/>
      <c r="I346" s="22">
        <v>3.18</v>
      </c>
      <c r="J346" s="184">
        <f t="shared" si="39"/>
        <v>420.99999999999983</v>
      </c>
      <c r="K346" s="33"/>
    </row>
    <row r="347" spans="1:11" ht="12.75">
      <c r="A347" s="188">
        <f t="shared" si="40"/>
        <v>6</v>
      </c>
      <c r="B347" s="239">
        <v>41535</v>
      </c>
      <c r="C347" s="240" t="s">
        <v>449</v>
      </c>
      <c r="D347" s="240" t="s">
        <v>86</v>
      </c>
      <c r="E347" s="19"/>
      <c r="F347" s="20"/>
      <c r="G347" s="183">
        <f t="shared" si="38"/>
        <v>164.42999999999995</v>
      </c>
      <c r="H347" s="21">
        <v>700</v>
      </c>
      <c r="I347" s="22"/>
      <c r="J347" s="184">
        <f t="shared" si="39"/>
        <v>1120.9999999999998</v>
      </c>
      <c r="K347" s="33"/>
    </row>
    <row r="348" spans="1:11" ht="12.75">
      <c r="A348" s="188">
        <f t="shared" si="40"/>
        <v>7</v>
      </c>
      <c r="B348" s="239">
        <v>41536</v>
      </c>
      <c r="C348" s="240" t="s">
        <v>450</v>
      </c>
      <c r="D348" s="240" t="s">
        <v>59</v>
      </c>
      <c r="E348" s="19">
        <v>462</v>
      </c>
      <c r="F348" s="20"/>
      <c r="G348" s="183">
        <f t="shared" si="38"/>
        <v>626.43</v>
      </c>
      <c r="H348" s="21"/>
      <c r="I348" s="22"/>
      <c r="J348" s="184">
        <f t="shared" si="39"/>
        <v>1120.9999999999998</v>
      </c>
      <c r="K348" s="33" t="s">
        <v>18</v>
      </c>
    </row>
    <row r="349" spans="1:11" ht="12.75">
      <c r="A349" s="188">
        <f t="shared" si="40"/>
        <v>8</v>
      </c>
      <c r="B349" s="239">
        <v>41536</v>
      </c>
      <c r="C349" s="240" t="s">
        <v>451</v>
      </c>
      <c r="D349" s="240" t="s">
        <v>463</v>
      </c>
      <c r="E349" s="19">
        <v>88</v>
      </c>
      <c r="F349" s="20"/>
      <c r="G349" s="183">
        <f t="shared" si="38"/>
        <v>714.43</v>
      </c>
      <c r="H349" s="21"/>
      <c r="I349" s="22"/>
      <c r="J349" s="184">
        <f t="shared" si="39"/>
        <v>1120.9999999999998</v>
      </c>
      <c r="K349" s="33" t="s">
        <v>11</v>
      </c>
    </row>
    <row r="350" spans="1:11" ht="12.75">
      <c r="A350" s="188">
        <f t="shared" si="40"/>
        <v>9</v>
      </c>
      <c r="B350" s="239">
        <v>41536</v>
      </c>
      <c r="C350" s="240" t="s">
        <v>220</v>
      </c>
      <c r="D350" s="240" t="s">
        <v>454</v>
      </c>
      <c r="E350" s="19"/>
      <c r="F350" s="20"/>
      <c r="G350" s="183">
        <f t="shared" si="38"/>
        <v>714.43</v>
      </c>
      <c r="H350" s="21"/>
      <c r="I350" s="22">
        <v>247.5</v>
      </c>
      <c r="J350" s="184">
        <f t="shared" si="39"/>
        <v>873.4999999999998</v>
      </c>
      <c r="K350" s="33" t="s">
        <v>11</v>
      </c>
    </row>
    <row r="351" spans="1:11" ht="12.75">
      <c r="A351" s="188">
        <f t="shared" si="40"/>
        <v>10</v>
      </c>
      <c r="B351" s="239">
        <v>41537</v>
      </c>
      <c r="C351" s="240" t="s">
        <v>452</v>
      </c>
      <c r="D351" s="240" t="s">
        <v>85</v>
      </c>
      <c r="E351" s="19"/>
      <c r="F351" s="20">
        <v>700</v>
      </c>
      <c r="G351" s="183">
        <f t="shared" si="38"/>
        <v>14.42999999999995</v>
      </c>
      <c r="H351" s="21"/>
      <c r="I351" s="22"/>
      <c r="J351" s="184">
        <f t="shared" si="39"/>
        <v>873.4999999999998</v>
      </c>
      <c r="K351" s="33"/>
    </row>
    <row r="352" spans="1:11" ht="12.75">
      <c r="A352" s="188">
        <f t="shared" si="40"/>
        <v>11</v>
      </c>
      <c r="B352" s="239">
        <v>41537</v>
      </c>
      <c r="C352" s="240" t="s">
        <v>221</v>
      </c>
      <c r="D352" s="240" t="s">
        <v>86</v>
      </c>
      <c r="E352" s="19"/>
      <c r="F352" s="20"/>
      <c r="G352" s="183">
        <f t="shared" si="38"/>
        <v>14.42999999999995</v>
      </c>
      <c r="H352" s="21">
        <v>700</v>
      </c>
      <c r="I352" s="22"/>
      <c r="J352" s="184">
        <f t="shared" si="39"/>
        <v>1573.4999999999998</v>
      </c>
      <c r="K352" s="33"/>
    </row>
    <row r="353" spans="1:11" ht="12.75">
      <c r="A353" s="188">
        <f t="shared" si="40"/>
        <v>12</v>
      </c>
      <c r="B353" s="239">
        <v>41537</v>
      </c>
      <c r="C353" s="240" t="s">
        <v>453</v>
      </c>
      <c r="D353" s="240" t="s">
        <v>455</v>
      </c>
      <c r="E353" s="19"/>
      <c r="F353" s="20"/>
      <c r="G353" s="183">
        <f t="shared" si="38"/>
        <v>14.42999999999995</v>
      </c>
      <c r="H353" s="21"/>
      <c r="I353" s="22">
        <v>115</v>
      </c>
      <c r="J353" s="184">
        <f t="shared" si="39"/>
        <v>1458.4999999999998</v>
      </c>
      <c r="K353" s="33" t="s">
        <v>462</v>
      </c>
    </row>
    <row r="354" spans="1:11" ht="13.5" thickBot="1">
      <c r="A354" s="187">
        <f t="shared" si="40"/>
        <v>13</v>
      </c>
      <c r="B354" s="254">
        <v>41547</v>
      </c>
      <c r="C354" s="255" t="s">
        <v>464</v>
      </c>
      <c r="D354" s="255" t="s">
        <v>448</v>
      </c>
      <c r="E354" s="45"/>
      <c r="F354" s="46"/>
      <c r="G354" s="185">
        <f aca="true" t="shared" si="41" ref="G354:G362">G353+E354-F354</f>
        <v>14.42999999999995</v>
      </c>
      <c r="H354" s="47"/>
      <c r="I354" s="38">
        <v>1.69</v>
      </c>
      <c r="J354" s="186">
        <f aca="true" t="shared" si="42" ref="J354:J362">J353+H354-I354</f>
        <v>1456.8099999999997</v>
      </c>
      <c r="K354" s="67"/>
    </row>
    <row r="355" spans="1:11" ht="12.75">
      <c r="A355" s="189">
        <f t="shared" si="40"/>
        <v>14</v>
      </c>
      <c r="B355" s="256">
        <v>41551</v>
      </c>
      <c r="C355" s="257" t="s">
        <v>465</v>
      </c>
      <c r="D355" s="257" t="s">
        <v>60</v>
      </c>
      <c r="E355" s="40">
        <v>495</v>
      </c>
      <c r="F355" s="41"/>
      <c r="G355" s="181">
        <f t="shared" si="41"/>
        <v>509.42999999999995</v>
      </c>
      <c r="H355" s="42"/>
      <c r="I355" s="43"/>
      <c r="J355" s="182">
        <f t="shared" si="42"/>
        <v>1456.8099999999997</v>
      </c>
      <c r="K355" s="48" t="s">
        <v>462</v>
      </c>
    </row>
    <row r="356" spans="1:11" ht="12.75">
      <c r="A356" s="188">
        <f t="shared" si="40"/>
        <v>15</v>
      </c>
      <c r="B356" s="252">
        <v>41557</v>
      </c>
      <c r="C356" s="253" t="s">
        <v>202</v>
      </c>
      <c r="D356" s="253" t="s">
        <v>466</v>
      </c>
      <c r="E356" s="19"/>
      <c r="F356" s="20"/>
      <c r="G356" s="183">
        <f t="shared" si="41"/>
        <v>509.42999999999995</v>
      </c>
      <c r="H356" s="21"/>
      <c r="I356" s="22">
        <v>80</v>
      </c>
      <c r="J356" s="184">
        <f t="shared" si="42"/>
        <v>1376.8099999999997</v>
      </c>
      <c r="K356" s="33" t="s">
        <v>462</v>
      </c>
    </row>
    <row r="357" spans="1:11" ht="12.75">
      <c r="A357" s="188">
        <f t="shared" si="40"/>
        <v>16</v>
      </c>
      <c r="B357" s="252">
        <v>41568</v>
      </c>
      <c r="C357" s="253" t="s">
        <v>467</v>
      </c>
      <c r="D357" s="253" t="s">
        <v>468</v>
      </c>
      <c r="E357" s="19">
        <v>132</v>
      </c>
      <c r="F357" s="20"/>
      <c r="G357" s="183">
        <f t="shared" si="41"/>
        <v>641.43</v>
      </c>
      <c r="H357" s="21"/>
      <c r="I357" s="22"/>
      <c r="J357" s="184">
        <f t="shared" si="42"/>
        <v>1376.8099999999997</v>
      </c>
      <c r="K357" s="33" t="s">
        <v>462</v>
      </c>
    </row>
    <row r="358" spans="1:11" ht="12.75">
      <c r="A358" s="188">
        <f t="shared" si="40"/>
        <v>17</v>
      </c>
      <c r="B358" s="252">
        <v>41568</v>
      </c>
      <c r="C358" s="253" t="s">
        <v>469</v>
      </c>
      <c r="D358" s="253" t="s">
        <v>204</v>
      </c>
      <c r="E358" s="19">
        <v>831</v>
      </c>
      <c r="F358" s="20"/>
      <c r="G358" s="183">
        <f t="shared" si="41"/>
        <v>1472.4299999999998</v>
      </c>
      <c r="H358" s="21"/>
      <c r="I358" s="22"/>
      <c r="J358" s="184">
        <f t="shared" si="42"/>
        <v>1376.8099999999997</v>
      </c>
      <c r="K358" s="33" t="s">
        <v>10</v>
      </c>
    </row>
    <row r="359" spans="1:11" ht="12.75">
      <c r="A359" s="188">
        <f t="shared" si="40"/>
        <v>18</v>
      </c>
      <c r="B359" s="252">
        <v>41568</v>
      </c>
      <c r="C359" s="253" t="s">
        <v>470</v>
      </c>
      <c r="D359" s="253" t="s">
        <v>65</v>
      </c>
      <c r="E359" s="19">
        <v>417.4</v>
      </c>
      <c r="F359" s="20"/>
      <c r="G359" s="183">
        <f t="shared" si="41"/>
        <v>1889.83</v>
      </c>
      <c r="H359" s="21"/>
      <c r="I359" s="22"/>
      <c r="J359" s="184">
        <f t="shared" si="42"/>
        <v>1376.8099999999997</v>
      </c>
      <c r="K359" s="33" t="s">
        <v>476</v>
      </c>
    </row>
    <row r="360" spans="1:11" ht="12.75">
      <c r="A360" s="188">
        <f t="shared" si="40"/>
        <v>19</v>
      </c>
      <c r="B360" s="252">
        <v>41569</v>
      </c>
      <c r="C360" s="253" t="s">
        <v>471</v>
      </c>
      <c r="D360" s="253" t="s">
        <v>85</v>
      </c>
      <c r="E360" s="19"/>
      <c r="F360" s="20">
        <v>1800</v>
      </c>
      <c r="G360" s="183">
        <f t="shared" si="41"/>
        <v>89.82999999999993</v>
      </c>
      <c r="H360" s="21"/>
      <c r="I360" s="22"/>
      <c r="J360" s="184">
        <f t="shared" si="42"/>
        <v>1376.8099999999997</v>
      </c>
      <c r="K360" s="33" t="s">
        <v>387</v>
      </c>
    </row>
    <row r="361" spans="1:11" ht="12.75">
      <c r="A361" s="188">
        <f t="shared" si="40"/>
        <v>20</v>
      </c>
      <c r="B361" s="252">
        <v>41569</v>
      </c>
      <c r="C361" s="253" t="s">
        <v>203</v>
      </c>
      <c r="D361" s="253" t="s">
        <v>86</v>
      </c>
      <c r="E361" s="19"/>
      <c r="F361" s="20"/>
      <c r="G361" s="183">
        <f t="shared" si="41"/>
        <v>89.82999999999993</v>
      </c>
      <c r="H361" s="21">
        <v>1800</v>
      </c>
      <c r="I361" s="22"/>
      <c r="J361" s="184">
        <f t="shared" si="42"/>
        <v>3176.8099999999995</v>
      </c>
      <c r="K361" s="33" t="s">
        <v>387</v>
      </c>
    </row>
    <row r="362" spans="1:11" ht="12.75">
      <c r="A362" s="188">
        <f t="shared" si="40"/>
        <v>21</v>
      </c>
      <c r="B362" s="252">
        <v>41575</v>
      </c>
      <c r="C362" s="253" t="s">
        <v>205</v>
      </c>
      <c r="D362" s="253" t="s">
        <v>472</v>
      </c>
      <c r="E362" s="19"/>
      <c r="F362" s="20"/>
      <c r="G362" s="183">
        <f t="shared" si="41"/>
        <v>89.82999999999993</v>
      </c>
      <c r="H362" s="21">
        <v>80</v>
      </c>
      <c r="I362" s="22"/>
      <c r="J362" s="184">
        <f t="shared" si="42"/>
        <v>3256.8099999999995</v>
      </c>
      <c r="K362" s="33"/>
    </row>
    <row r="363" spans="1:11" ht="12.75">
      <c r="A363" s="188">
        <f t="shared" si="40"/>
        <v>22</v>
      </c>
      <c r="B363" s="252">
        <v>41575</v>
      </c>
      <c r="C363" s="253" t="s">
        <v>206</v>
      </c>
      <c r="D363" s="253" t="s">
        <v>473</v>
      </c>
      <c r="E363" s="19"/>
      <c r="F363" s="20"/>
      <c r="G363" s="183">
        <f>G362+E363-F363</f>
        <v>89.82999999999993</v>
      </c>
      <c r="H363" s="21"/>
      <c r="I363" s="22">
        <v>167.92</v>
      </c>
      <c r="J363" s="184">
        <f>J362+H363-I363</f>
        <v>3088.8899999999994</v>
      </c>
      <c r="K363" s="33" t="s">
        <v>347</v>
      </c>
    </row>
    <row r="364" spans="1:11" ht="12.75">
      <c r="A364" s="188">
        <f t="shared" si="40"/>
        <v>23</v>
      </c>
      <c r="B364" s="252">
        <v>41576</v>
      </c>
      <c r="C364" s="253" t="s">
        <v>474</v>
      </c>
      <c r="D364" s="253" t="s">
        <v>63</v>
      </c>
      <c r="E364" s="19">
        <v>660</v>
      </c>
      <c r="F364" s="20"/>
      <c r="G364" s="183">
        <f>G363+E364-F364</f>
        <v>749.8299999999999</v>
      </c>
      <c r="H364" s="21"/>
      <c r="I364" s="22"/>
      <c r="J364" s="184">
        <f>J363+H364-I364</f>
        <v>3088.8899999999994</v>
      </c>
      <c r="K364" s="33" t="s">
        <v>15</v>
      </c>
    </row>
    <row r="365" spans="1:11" ht="12.75">
      <c r="A365" s="188">
        <f t="shared" si="40"/>
        <v>24</v>
      </c>
      <c r="B365" s="252">
        <v>41577</v>
      </c>
      <c r="C365" s="253" t="s">
        <v>475</v>
      </c>
      <c r="D365" s="253" t="s">
        <v>85</v>
      </c>
      <c r="E365" s="19"/>
      <c r="F365" s="20">
        <v>400</v>
      </c>
      <c r="G365" s="183">
        <f>G364+E365-F365</f>
        <v>349.8299999999999</v>
      </c>
      <c r="H365" s="21"/>
      <c r="I365" s="22"/>
      <c r="J365" s="184">
        <f>J364+H365-I365</f>
        <v>3088.8899999999994</v>
      </c>
      <c r="K365" s="33" t="s">
        <v>387</v>
      </c>
    </row>
    <row r="366" spans="1:11" ht="12.75">
      <c r="A366" s="192">
        <f t="shared" si="40"/>
        <v>25</v>
      </c>
      <c r="B366" s="258">
        <v>41577</v>
      </c>
      <c r="C366" s="259" t="s">
        <v>208</v>
      </c>
      <c r="D366" s="259" t="s">
        <v>86</v>
      </c>
      <c r="E366" s="195"/>
      <c r="F366" s="196"/>
      <c r="G366" s="197">
        <f>G365+E366-F366</f>
        <v>349.8299999999999</v>
      </c>
      <c r="H366" s="198">
        <v>400</v>
      </c>
      <c r="I366" s="199"/>
      <c r="J366" s="200">
        <f>J365+H366-I366</f>
        <v>3488.8899999999994</v>
      </c>
      <c r="K366" s="201" t="s">
        <v>387</v>
      </c>
    </row>
    <row r="367" spans="1:11" ht="12.75">
      <c r="A367" s="188">
        <f t="shared" si="40"/>
        <v>26</v>
      </c>
      <c r="B367" s="260">
        <v>41578</v>
      </c>
      <c r="C367" s="261" t="s">
        <v>358</v>
      </c>
      <c r="D367" s="261" t="s">
        <v>389</v>
      </c>
      <c r="E367" s="19"/>
      <c r="F367" s="20"/>
      <c r="G367" s="183">
        <f aca="true" t="shared" si="43" ref="G367:G373">G366+E367-F367</f>
        <v>349.8299999999999</v>
      </c>
      <c r="H367" s="21">
        <v>0.01</v>
      </c>
      <c r="I367" s="22"/>
      <c r="J367" s="184">
        <f aca="true" t="shared" si="44" ref="J367:J373">J366+H367-I367</f>
        <v>3488.8999999999996</v>
      </c>
      <c r="K367" s="33"/>
    </row>
    <row r="368" spans="1:11" ht="13.5" thickBot="1">
      <c r="A368" s="187">
        <f t="shared" si="40"/>
        <v>27</v>
      </c>
      <c r="B368" s="262">
        <v>41578</v>
      </c>
      <c r="C368" s="263" t="s">
        <v>478</v>
      </c>
      <c r="D368" s="263" t="s">
        <v>479</v>
      </c>
      <c r="E368" s="45"/>
      <c r="F368" s="46"/>
      <c r="G368" s="185">
        <f t="shared" si="43"/>
        <v>349.8299999999999</v>
      </c>
      <c r="H368" s="47"/>
      <c r="I368" s="38">
        <v>3.9</v>
      </c>
      <c r="J368" s="186">
        <f t="shared" si="44"/>
        <v>3484.9999999999995</v>
      </c>
      <c r="K368" s="67"/>
    </row>
    <row r="369" spans="1:11" ht="12.75">
      <c r="A369" s="189">
        <f t="shared" si="40"/>
        <v>28</v>
      </c>
      <c r="B369" s="264">
        <v>41589</v>
      </c>
      <c r="C369" s="265" t="s">
        <v>480</v>
      </c>
      <c r="D369" s="265" t="s">
        <v>481</v>
      </c>
      <c r="E369" s="40"/>
      <c r="F369" s="41">
        <v>90</v>
      </c>
      <c r="G369" s="181">
        <f t="shared" si="43"/>
        <v>259.8299999999999</v>
      </c>
      <c r="H369" s="42"/>
      <c r="I369" s="43"/>
      <c r="J369" s="182">
        <f t="shared" si="44"/>
        <v>3484.9999999999995</v>
      </c>
      <c r="K369" s="48" t="s">
        <v>137</v>
      </c>
    </row>
    <row r="370" spans="1:11" ht="12.75">
      <c r="A370" s="188">
        <f t="shared" si="40"/>
        <v>29</v>
      </c>
      <c r="B370" s="260">
        <v>41591</v>
      </c>
      <c r="C370" s="261" t="s">
        <v>482</v>
      </c>
      <c r="D370" s="261" t="s">
        <v>61</v>
      </c>
      <c r="E370" s="19">
        <v>330</v>
      </c>
      <c r="F370" s="20"/>
      <c r="G370" s="183">
        <f t="shared" si="43"/>
        <v>589.8299999999999</v>
      </c>
      <c r="H370" s="21"/>
      <c r="I370" s="22"/>
      <c r="J370" s="184">
        <f t="shared" si="44"/>
        <v>3484.9999999999995</v>
      </c>
      <c r="K370" s="33" t="s">
        <v>12</v>
      </c>
    </row>
    <row r="371" spans="1:11" ht="12.75">
      <c r="A371" s="188">
        <f t="shared" si="40"/>
        <v>30</v>
      </c>
      <c r="B371" s="260">
        <v>41592</v>
      </c>
      <c r="C371" s="261" t="s">
        <v>483</v>
      </c>
      <c r="D371" s="261" t="s">
        <v>60</v>
      </c>
      <c r="E371" s="19">
        <v>33</v>
      </c>
      <c r="F371" s="20"/>
      <c r="G371" s="183">
        <f t="shared" si="43"/>
        <v>622.8299999999999</v>
      </c>
      <c r="H371" s="21"/>
      <c r="I371" s="22"/>
      <c r="J371" s="184">
        <f t="shared" si="44"/>
        <v>3484.9999999999995</v>
      </c>
      <c r="K371" s="33" t="s">
        <v>493</v>
      </c>
    </row>
    <row r="372" spans="1:11" ht="12.75">
      <c r="A372" s="188">
        <f t="shared" si="40"/>
        <v>31</v>
      </c>
      <c r="B372" s="260">
        <v>41599</v>
      </c>
      <c r="C372" s="261" t="s">
        <v>484</v>
      </c>
      <c r="D372" s="261" t="s">
        <v>62</v>
      </c>
      <c r="E372" s="19">
        <v>330</v>
      </c>
      <c r="F372" s="20"/>
      <c r="G372" s="183">
        <f t="shared" si="43"/>
        <v>952.8299999999999</v>
      </c>
      <c r="H372" s="21"/>
      <c r="I372" s="22"/>
      <c r="J372" s="184">
        <f t="shared" si="44"/>
        <v>3484.9999999999995</v>
      </c>
      <c r="K372" s="33" t="s">
        <v>22</v>
      </c>
    </row>
    <row r="373" spans="1:11" ht="12.75">
      <c r="A373" s="188">
        <f t="shared" si="40"/>
        <v>32</v>
      </c>
      <c r="B373" s="260">
        <v>41608</v>
      </c>
      <c r="C373" s="261" t="s">
        <v>210</v>
      </c>
      <c r="D373" s="261" t="s">
        <v>485</v>
      </c>
      <c r="E373" s="19"/>
      <c r="F373" s="20"/>
      <c r="G373" s="183">
        <f t="shared" si="43"/>
        <v>952.8299999999999</v>
      </c>
      <c r="H373" s="21"/>
      <c r="I373" s="22">
        <v>10</v>
      </c>
      <c r="J373" s="184">
        <f t="shared" si="44"/>
        <v>3474.9999999999995</v>
      </c>
      <c r="K373" s="33"/>
    </row>
    <row r="374" spans="1:11" ht="12.75">
      <c r="A374" s="188">
        <f t="shared" si="40"/>
        <v>33</v>
      </c>
      <c r="B374" s="260">
        <v>41608</v>
      </c>
      <c r="C374" s="261" t="s">
        <v>212</v>
      </c>
      <c r="D374" s="261" t="s">
        <v>486</v>
      </c>
      <c r="E374" s="19"/>
      <c r="F374" s="20"/>
      <c r="G374" s="183">
        <f aca="true" t="shared" si="45" ref="G374:G380">G373+E374-F374</f>
        <v>952.8299999999999</v>
      </c>
      <c r="H374" s="21"/>
      <c r="I374" s="22">
        <v>3.9</v>
      </c>
      <c r="J374" s="184">
        <f aca="true" t="shared" si="46" ref="J374:J380">J373+H374-I374</f>
        <v>3471.0999999999995</v>
      </c>
      <c r="K374" s="33"/>
    </row>
    <row r="375" spans="1:11" ht="13.5" thickBot="1">
      <c r="A375" s="187">
        <f t="shared" si="40"/>
        <v>34</v>
      </c>
      <c r="B375" s="262">
        <v>41608</v>
      </c>
      <c r="C375" s="263" t="s">
        <v>214</v>
      </c>
      <c r="D375" s="263" t="s">
        <v>389</v>
      </c>
      <c r="E375" s="45"/>
      <c r="F375" s="46"/>
      <c r="G375" s="185">
        <f t="shared" si="45"/>
        <v>952.8299999999999</v>
      </c>
      <c r="H375" s="47">
        <v>0.02</v>
      </c>
      <c r="I375" s="38"/>
      <c r="J375" s="186">
        <f t="shared" si="46"/>
        <v>3471.1199999999994</v>
      </c>
      <c r="K375" s="67"/>
    </row>
    <row r="376" spans="1:11" ht="12.75">
      <c r="A376" s="189">
        <f t="shared" si="40"/>
        <v>35</v>
      </c>
      <c r="B376" s="264">
        <v>41611</v>
      </c>
      <c r="C376" s="265" t="s">
        <v>487</v>
      </c>
      <c r="D376" s="265" t="s">
        <v>201</v>
      </c>
      <c r="E376" s="40">
        <v>297</v>
      </c>
      <c r="F376" s="41"/>
      <c r="G376" s="181">
        <f t="shared" si="45"/>
        <v>1249.83</v>
      </c>
      <c r="H376" s="42"/>
      <c r="I376" s="43"/>
      <c r="J376" s="182">
        <f t="shared" si="46"/>
        <v>3471.1199999999994</v>
      </c>
      <c r="K376" s="48" t="s">
        <v>137</v>
      </c>
    </row>
    <row r="377" spans="1:11" ht="12.75">
      <c r="A377" s="188">
        <f t="shared" si="40"/>
        <v>36</v>
      </c>
      <c r="B377" s="260">
        <v>41611</v>
      </c>
      <c r="C377" s="261" t="s">
        <v>488</v>
      </c>
      <c r="D377" s="261" t="s">
        <v>489</v>
      </c>
      <c r="E377" s="19">
        <v>297</v>
      </c>
      <c r="F377" s="20"/>
      <c r="G377" s="183">
        <f t="shared" si="45"/>
        <v>1546.83</v>
      </c>
      <c r="H377" s="21"/>
      <c r="I377" s="22"/>
      <c r="J377" s="184">
        <f t="shared" si="46"/>
        <v>3471.1199999999994</v>
      </c>
      <c r="K377" s="33" t="s">
        <v>16</v>
      </c>
    </row>
    <row r="378" spans="1:11" ht="12.75">
      <c r="A378" s="188">
        <f t="shared" si="40"/>
        <v>37</v>
      </c>
      <c r="B378" s="260">
        <v>41619</v>
      </c>
      <c r="C378" s="261" t="s">
        <v>490</v>
      </c>
      <c r="D378" s="261" t="s">
        <v>59</v>
      </c>
      <c r="E378" s="19">
        <v>33</v>
      </c>
      <c r="F378" s="20"/>
      <c r="G378" s="183">
        <f t="shared" si="45"/>
        <v>1579.83</v>
      </c>
      <c r="H378" s="21"/>
      <c r="I378" s="22"/>
      <c r="J378" s="184">
        <f t="shared" si="46"/>
        <v>3471.1199999999994</v>
      </c>
      <c r="K378" s="33" t="s">
        <v>18</v>
      </c>
    </row>
    <row r="379" spans="1:11" ht="12.75">
      <c r="A379" s="188">
        <f t="shared" si="40"/>
        <v>38</v>
      </c>
      <c r="B379" s="260">
        <v>41639</v>
      </c>
      <c r="C379" s="261" t="s">
        <v>383</v>
      </c>
      <c r="D379" s="261" t="s">
        <v>491</v>
      </c>
      <c r="E379" s="19"/>
      <c r="F379" s="20"/>
      <c r="G379" s="183">
        <f t="shared" si="45"/>
        <v>1579.83</v>
      </c>
      <c r="H379" s="21"/>
      <c r="I379" s="22">
        <v>3.9</v>
      </c>
      <c r="J379" s="184">
        <f t="shared" si="46"/>
        <v>3467.2199999999993</v>
      </c>
      <c r="K379" s="33"/>
    </row>
    <row r="380" spans="1:11" ht="13.5" thickBot="1">
      <c r="A380" s="187">
        <f t="shared" si="40"/>
        <v>39</v>
      </c>
      <c r="B380" s="262">
        <v>41639</v>
      </c>
      <c r="C380" s="263" t="s">
        <v>492</v>
      </c>
      <c r="D380" s="263" t="s">
        <v>389</v>
      </c>
      <c r="E380" s="45"/>
      <c r="F380" s="46"/>
      <c r="G380" s="185">
        <f t="shared" si="45"/>
        <v>1579.83</v>
      </c>
      <c r="H380" s="47">
        <v>0.03</v>
      </c>
      <c r="I380" s="38"/>
      <c r="J380" s="186">
        <f t="shared" si="46"/>
        <v>3467.2499999999995</v>
      </c>
      <c r="K380" s="67"/>
    </row>
    <row r="382" ht="13.5" thickBot="1"/>
    <row r="383" spans="1:10" ht="13.5" thickBot="1">
      <c r="A383" s="71" t="s">
        <v>494</v>
      </c>
      <c r="B383" s="148"/>
      <c r="C383" s="149"/>
      <c r="D383" s="149"/>
      <c r="E383" s="6"/>
      <c r="F383" s="6"/>
      <c r="G383" s="8">
        <f>G380</f>
        <v>1579.83</v>
      </c>
      <c r="H383" s="6"/>
      <c r="I383" s="6"/>
      <c r="J383" s="9">
        <f>J380</f>
        <v>3467.2499999999995</v>
      </c>
    </row>
    <row r="385" ht="13.5" thickBot="1"/>
    <row r="386" spans="1:11" ht="12.75">
      <c r="A386" s="397" t="s">
        <v>8</v>
      </c>
      <c r="B386" s="399" t="s">
        <v>4</v>
      </c>
      <c r="C386" s="401" t="s">
        <v>0</v>
      </c>
      <c r="D386" s="401" t="s">
        <v>1</v>
      </c>
      <c r="E386" s="403" t="s">
        <v>2</v>
      </c>
      <c r="F386" s="404"/>
      <c r="G386" s="403"/>
      <c r="H386" s="405" t="s">
        <v>3</v>
      </c>
      <c r="I386" s="406"/>
      <c r="J386" s="405"/>
      <c r="K386" s="407" t="s">
        <v>13</v>
      </c>
    </row>
    <row r="387" spans="1:11" ht="12.75">
      <c r="A387" s="398"/>
      <c r="B387" s="400"/>
      <c r="C387" s="402"/>
      <c r="D387" s="402"/>
      <c r="E387" s="179" t="s">
        <v>5</v>
      </c>
      <c r="F387" s="61" t="s">
        <v>6</v>
      </c>
      <c r="G387" s="179" t="s">
        <v>7</v>
      </c>
      <c r="H387" s="180" t="s">
        <v>5</v>
      </c>
      <c r="I387" s="12" t="s">
        <v>6</v>
      </c>
      <c r="J387" s="180" t="s">
        <v>7</v>
      </c>
      <c r="K387" s="408"/>
    </row>
    <row r="388" spans="1:11" ht="12.75">
      <c r="A388" s="29">
        <v>1</v>
      </c>
      <c r="B388" s="13">
        <v>2</v>
      </c>
      <c r="C388" s="13">
        <v>3</v>
      </c>
      <c r="D388" s="14">
        <v>4</v>
      </c>
      <c r="E388" s="15">
        <v>5</v>
      </c>
      <c r="F388" s="62">
        <v>6</v>
      </c>
      <c r="G388" s="15">
        <v>7</v>
      </c>
      <c r="H388" s="16">
        <v>8</v>
      </c>
      <c r="I388" s="17">
        <v>9</v>
      </c>
      <c r="J388" s="16">
        <v>10</v>
      </c>
      <c r="K388" s="408"/>
    </row>
    <row r="389" spans="1:11" ht="13.5" thickBot="1">
      <c r="A389" s="30"/>
      <c r="B389" s="95"/>
      <c r="C389" s="25"/>
      <c r="D389" s="25"/>
      <c r="E389" s="26"/>
      <c r="F389" s="63"/>
      <c r="G389" s="27"/>
      <c r="H389" s="28"/>
      <c r="I389" s="28"/>
      <c r="J389" s="28"/>
      <c r="K389" s="31"/>
    </row>
    <row r="390" spans="1:11" ht="14.25" thickBot="1" thickTop="1">
      <c r="A390" s="49" t="s">
        <v>20</v>
      </c>
      <c r="B390" s="96"/>
      <c r="C390" s="56" t="s">
        <v>456</v>
      </c>
      <c r="D390" s="74" t="s">
        <v>495</v>
      </c>
      <c r="E390" s="50"/>
      <c r="F390" s="51"/>
      <c r="G390" s="52">
        <v>1579.83</v>
      </c>
      <c r="H390" s="53"/>
      <c r="I390" s="53"/>
      <c r="J390" s="54">
        <v>3467.25</v>
      </c>
      <c r="K390" s="55"/>
    </row>
    <row r="391" spans="1:11" ht="13.5" thickTop="1">
      <c r="A391" s="189">
        <v>40</v>
      </c>
      <c r="B391" s="270">
        <v>41656</v>
      </c>
      <c r="C391" s="271" t="s">
        <v>496</v>
      </c>
      <c r="D391" s="271" t="s">
        <v>267</v>
      </c>
      <c r="E391" s="40">
        <v>561</v>
      </c>
      <c r="F391" s="41"/>
      <c r="G391" s="181">
        <f aca="true" t="shared" si="47" ref="G391:G420">G390+E391-F391</f>
        <v>2140.83</v>
      </c>
      <c r="H391" s="42"/>
      <c r="I391" s="43"/>
      <c r="J391" s="182">
        <f aca="true" t="shared" si="48" ref="J391:J420">J390+H391-I391</f>
        <v>3467.25</v>
      </c>
      <c r="K391" s="48" t="s">
        <v>11</v>
      </c>
    </row>
    <row r="392" spans="1:11" ht="12.75">
      <c r="A392" s="188">
        <f aca="true" t="shared" si="49" ref="A392:A446">A391+1</f>
        <v>41</v>
      </c>
      <c r="B392" s="266">
        <v>41670</v>
      </c>
      <c r="C392" s="267" t="s">
        <v>28</v>
      </c>
      <c r="D392" s="267" t="s">
        <v>497</v>
      </c>
      <c r="E392" s="19"/>
      <c r="F392" s="20"/>
      <c r="G392" s="183">
        <f t="shared" si="47"/>
        <v>2140.83</v>
      </c>
      <c r="H392" s="21"/>
      <c r="I392" s="22">
        <v>3.9</v>
      </c>
      <c r="J392" s="184">
        <f t="shared" si="48"/>
        <v>3463.35</v>
      </c>
      <c r="K392" s="33"/>
    </row>
    <row r="393" spans="1:11" ht="13.5" thickBot="1">
      <c r="A393" s="187">
        <f t="shared" si="49"/>
        <v>42</v>
      </c>
      <c r="B393" s="268">
        <v>41670</v>
      </c>
      <c r="C393" s="269" t="s">
        <v>80</v>
      </c>
      <c r="D393" s="269" t="s">
        <v>389</v>
      </c>
      <c r="E393" s="45"/>
      <c r="F393" s="46"/>
      <c r="G393" s="185">
        <f t="shared" si="47"/>
        <v>2140.83</v>
      </c>
      <c r="H393" s="47">
        <v>0.03</v>
      </c>
      <c r="I393" s="38"/>
      <c r="J393" s="186">
        <f t="shared" si="48"/>
        <v>3463.38</v>
      </c>
      <c r="K393" s="67"/>
    </row>
    <row r="394" spans="1:11" ht="12.75">
      <c r="A394" s="189">
        <f t="shared" si="49"/>
        <v>43</v>
      </c>
      <c r="B394" s="270">
        <v>41689</v>
      </c>
      <c r="C394" s="271" t="s">
        <v>498</v>
      </c>
      <c r="D394" s="271" t="s">
        <v>85</v>
      </c>
      <c r="E394" s="40"/>
      <c r="F394" s="41">
        <v>1000</v>
      </c>
      <c r="G394" s="181">
        <f t="shared" si="47"/>
        <v>1140.83</v>
      </c>
      <c r="H394" s="42"/>
      <c r="I394" s="43"/>
      <c r="J394" s="182">
        <f t="shared" si="48"/>
        <v>3463.38</v>
      </c>
      <c r="K394" s="48" t="s">
        <v>387</v>
      </c>
    </row>
    <row r="395" spans="1:11" ht="12.75">
      <c r="A395" s="188">
        <f t="shared" si="49"/>
        <v>44</v>
      </c>
      <c r="B395" s="266">
        <v>41689</v>
      </c>
      <c r="C395" s="267" t="s">
        <v>41</v>
      </c>
      <c r="D395" s="267" t="s">
        <v>86</v>
      </c>
      <c r="E395" s="19"/>
      <c r="F395" s="20"/>
      <c r="G395" s="183">
        <f t="shared" si="47"/>
        <v>1140.83</v>
      </c>
      <c r="H395" s="21">
        <v>1000</v>
      </c>
      <c r="I395" s="22"/>
      <c r="J395" s="184">
        <f t="shared" si="48"/>
        <v>4463.38</v>
      </c>
      <c r="K395" s="33" t="s">
        <v>387</v>
      </c>
    </row>
    <row r="396" spans="1:11" ht="12.75">
      <c r="A396" s="188">
        <f t="shared" si="49"/>
        <v>45</v>
      </c>
      <c r="B396" s="272">
        <v>41692</v>
      </c>
      <c r="C396" s="273" t="s">
        <v>520</v>
      </c>
      <c r="D396" s="273" t="s">
        <v>278</v>
      </c>
      <c r="E396" s="19">
        <v>363</v>
      </c>
      <c r="F396" s="20"/>
      <c r="G396" s="183">
        <f t="shared" si="47"/>
        <v>1503.83</v>
      </c>
      <c r="H396" s="21"/>
      <c r="I396" s="22"/>
      <c r="J396" s="184">
        <f t="shared" si="48"/>
        <v>4463.38</v>
      </c>
      <c r="K396" s="33" t="s">
        <v>493</v>
      </c>
    </row>
    <row r="397" spans="1:11" ht="12.75">
      <c r="A397" s="188">
        <f t="shared" si="49"/>
        <v>46</v>
      </c>
      <c r="B397" s="272">
        <v>41698</v>
      </c>
      <c r="C397" s="273" t="s">
        <v>98</v>
      </c>
      <c r="D397" s="273" t="s">
        <v>499</v>
      </c>
      <c r="E397" s="19"/>
      <c r="F397" s="20"/>
      <c r="G397" s="183">
        <f t="shared" si="47"/>
        <v>1503.83</v>
      </c>
      <c r="H397" s="21"/>
      <c r="I397" s="22">
        <v>3.9</v>
      </c>
      <c r="J397" s="184">
        <f t="shared" si="48"/>
        <v>4459.4800000000005</v>
      </c>
      <c r="K397" s="33"/>
    </row>
    <row r="398" spans="1:11" ht="13.5" thickBot="1">
      <c r="A398" s="187">
        <f t="shared" si="49"/>
        <v>47</v>
      </c>
      <c r="B398" s="274">
        <v>41698</v>
      </c>
      <c r="C398" s="275" t="s">
        <v>396</v>
      </c>
      <c r="D398" s="275" t="s">
        <v>389</v>
      </c>
      <c r="E398" s="45"/>
      <c r="F398" s="46"/>
      <c r="G398" s="185">
        <f t="shared" si="47"/>
        <v>1503.83</v>
      </c>
      <c r="H398" s="47">
        <v>0.03</v>
      </c>
      <c r="I398" s="38"/>
      <c r="J398" s="186">
        <f t="shared" si="48"/>
        <v>4459.51</v>
      </c>
      <c r="K398" s="67"/>
    </row>
    <row r="399" spans="1:11" ht="12.75">
      <c r="A399" s="189">
        <f t="shared" si="49"/>
        <v>48</v>
      </c>
      <c r="B399" s="276">
        <v>41703</v>
      </c>
      <c r="C399" s="277" t="s">
        <v>500</v>
      </c>
      <c r="D399" s="277" t="s">
        <v>85</v>
      </c>
      <c r="E399" s="40"/>
      <c r="F399" s="41">
        <v>1500</v>
      </c>
      <c r="G399" s="181">
        <f t="shared" si="47"/>
        <v>3.8299999999999272</v>
      </c>
      <c r="H399" s="42"/>
      <c r="I399" s="43"/>
      <c r="J399" s="182">
        <f t="shared" si="48"/>
        <v>4459.51</v>
      </c>
      <c r="K399" s="48" t="s">
        <v>387</v>
      </c>
    </row>
    <row r="400" spans="1:11" ht="12.75">
      <c r="A400" s="188">
        <f t="shared" si="49"/>
        <v>49</v>
      </c>
      <c r="B400" s="272">
        <v>41703</v>
      </c>
      <c r="C400" s="273" t="s">
        <v>43</v>
      </c>
      <c r="D400" s="273" t="s">
        <v>86</v>
      </c>
      <c r="E400" s="19"/>
      <c r="F400" s="20"/>
      <c r="G400" s="183">
        <f t="shared" si="47"/>
        <v>3.8299999999999272</v>
      </c>
      <c r="H400" s="21">
        <v>1500</v>
      </c>
      <c r="I400" s="22"/>
      <c r="J400" s="184">
        <f t="shared" si="48"/>
        <v>5959.51</v>
      </c>
      <c r="K400" s="33" t="s">
        <v>387</v>
      </c>
    </row>
    <row r="401" spans="1:11" ht="12.75">
      <c r="A401" s="188">
        <f t="shared" si="49"/>
        <v>50</v>
      </c>
      <c r="B401" s="272">
        <v>41709</v>
      </c>
      <c r="C401" s="273" t="s">
        <v>501</v>
      </c>
      <c r="D401" s="273" t="s">
        <v>278</v>
      </c>
      <c r="E401" s="19">
        <v>33</v>
      </c>
      <c r="F401" s="20"/>
      <c r="G401" s="183">
        <f t="shared" si="47"/>
        <v>36.82999999999993</v>
      </c>
      <c r="H401" s="21"/>
      <c r="I401" s="22"/>
      <c r="J401" s="184">
        <f t="shared" si="48"/>
        <v>5959.51</v>
      </c>
      <c r="K401" s="33" t="s">
        <v>493</v>
      </c>
    </row>
    <row r="402" spans="1:11" ht="12.75">
      <c r="A402" s="188">
        <f t="shared" si="49"/>
        <v>51</v>
      </c>
      <c r="B402" s="272">
        <v>41711</v>
      </c>
      <c r="C402" s="273" t="s">
        <v>502</v>
      </c>
      <c r="D402" s="273" t="s">
        <v>300</v>
      </c>
      <c r="E402" s="19">
        <v>396</v>
      </c>
      <c r="F402" s="20"/>
      <c r="G402" s="183">
        <f t="shared" si="47"/>
        <v>432.8299999999999</v>
      </c>
      <c r="H402" s="21"/>
      <c r="I402" s="22"/>
      <c r="J402" s="184">
        <f t="shared" si="48"/>
        <v>5959.51</v>
      </c>
      <c r="K402" s="33" t="s">
        <v>15</v>
      </c>
    </row>
    <row r="403" spans="1:11" ht="12.75">
      <c r="A403" s="188">
        <f t="shared" si="49"/>
        <v>52</v>
      </c>
      <c r="B403" s="272">
        <v>41715</v>
      </c>
      <c r="C403" s="273" t="s">
        <v>44</v>
      </c>
      <c r="D403" s="273" t="s">
        <v>503</v>
      </c>
      <c r="E403" s="19"/>
      <c r="F403" s="20"/>
      <c r="G403" s="183">
        <f t="shared" si="47"/>
        <v>432.8299999999999</v>
      </c>
      <c r="H403" s="21"/>
      <c r="I403" s="22">
        <v>204</v>
      </c>
      <c r="J403" s="184">
        <f t="shared" si="48"/>
        <v>5755.51</v>
      </c>
      <c r="K403" s="33" t="s">
        <v>461</v>
      </c>
    </row>
    <row r="404" spans="1:11" ht="12.75">
      <c r="A404" s="188">
        <f t="shared" si="49"/>
        <v>53</v>
      </c>
      <c r="B404" s="272">
        <v>41719</v>
      </c>
      <c r="C404" s="273" t="s">
        <v>103</v>
      </c>
      <c r="D404" s="273" t="s">
        <v>504</v>
      </c>
      <c r="E404" s="19"/>
      <c r="F404" s="20"/>
      <c r="G404" s="183">
        <f t="shared" si="47"/>
        <v>432.8299999999999</v>
      </c>
      <c r="H404" s="21"/>
      <c r="I404" s="22">
        <v>83</v>
      </c>
      <c r="J404" s="184">
        <f t="shared" si="48"/>
        <v>5672.51</v>
      </c>
      <c r="K404" s="33" t="s">
        <v>435</v>
      </c>
    </row>
    <row r="405" spans="1:11" ht="12.75">
      <c r="A405" s="188">
        <f t="shared" si="49"/>
        <v>54</v>
      </c>
      <c r="B405" s="272">
        <v>41719</v>
      </c>
      <c r="C405" s="273" t="s">
        <v>105</v>
      </c>
      <c r="D405" s="273" t="s">
        <v>505</v>
      </c>
      <c r="E405" s="19"/>
      <c r="F405" s="20"/>
      <c r="G405" s="183">
        <f t="shared" si="47"/>
        <v>432.8299999999999</v>
      </c>
      <c r="H405" s="21"/>
      <c r="I405" s="22">
        <v>16.85</v>
      </c>
      <c r="J405" s="184">
        <f t="shared" si="48"/>
        <v>5655.66</v>
      </c>
      <c r="K405" s="33" t="s">
        <v>435</v>
      </c>
    </row>
    <row r="406" spans="1:11" ht="12.75">
      <c r="A406" s="188">
        <f t="shared" si="49"/>
        <v>55</v>
      </c>
      <c r="B406" s="272">
        <v>41724</v>
      </c>
      <c r="C406" s="273" t="s">
        <v>506</v>
      </c>
      <c r="D406" s="273" t="s">
        <v>289</v>
      </c>
      <c r="E406" s="19">
        <v>495</v>
      </c>
      <c r="F406" s="20"/>
      <c r="G406" s="183">
        <f t="shared" si="47"/>
        <v>927.8299999999999</v>
      </c>
      <c r="H406" s="21"/>
      <c r="I406" s="22"/>
      <c r="J406" s="184">
        <f t="shared" si="48"/>
        <v>5655.66</v>
      </c>
      <c r="K406" s="33" t="s">
        <v>18</v>
      </c>
    </row>
    <row r="407" spans="1:11" ht="12.75">
      <c r="A407" s="188">
        <f t="shared" si="49"/>
        <v>56</v>
      </c>
      <c r="B407" s="272">
        <v>41725</v>
      </c>
      <c r="C407" s="273" t="s">
        <v>507</v>
      </c>
      <c r="D407" s="273" t="s">
        <v>85</v>
      </c>
      <c r="E407" s="19"/>
      <c r="F407" s="20">
        <v>800</v>
      </c>
      <c r="G407" s="183">
        <f t="shared" si="47"/>
        <v>127.82999999999993</v>
      </c>
      <c r="H407" s="21"/>
      <c r="I407" s="22"/>
      <c r="J407" s="184">
        <f t="shared" si="48"/>
        <v>5655.66</v>
      </c>
      <c r="K407" s="33" t="s">
        <v>387</v>
      </c>
    </row>
    <row r="408" spans="1:11" ht="12.75">
      <c r="A408" s="188">
        <f t="shared" si="49"/>
        <v>57</v>
      </c>
      <c r="B408" s="272">
        <v>41725</v>
      </c>
      <c r="C408" s="273" t="s">
        <v>286</v>
      </c>
      <c r="D408" s="273" t="s">
        <v>86</v>
      </c>
      <c r="E408" s="19"/>
      <c r="F408" s="20"/>
      <c r="G408" s="183">
        <f t="shared" si="47"/>
        <v>127.82999999999993</v>
      </c>
      <c r="H408" s="21">
        <v>800</v>
      </c>
      <c r="I408" s="22"/>
      <c r="J408" s="184">
        <f t="shared" si="48"/>
        <v>6455.66</v>
      </c>
      <c r="K408" s="33" t="s">
        <v>387</v>
      </c>
    </row>
    <row r="409" spans="1:11" ht="12.75">
      <c r="A409" s="188">
        <f t="shared" si="49"/>
        <v>58</v>
      </c>
      <c r="B409" s="272">
        <v>41729</v>
      </c>
      <c r="C409" s="273" t="s">
        <v>508</v>
      </c>
      <c r="D409" s="273" t="s">
        <v>509</v>
      </c>
      <c r="E409" s="19"/>
      <c r="F409" s="20"/>
      <c r="G409" s="183">
        <f t="shared" si="47"/>
        <v>127.82999999999993</v>
      </c>
      <c r="H409" s="21"/>
      <c r="I409" s="22">
        <v>3.9</v>
      </c>
      <c r="J409" s="184">
        <f t="shared" si="48"/>
        <v>6451.76</v>
      </c>
      <c r="K409" s="33"/>
    </row>
    <row r="410" spans="1:11" ht="13.5" thickBot="1">
      <c r="A410" s="187">
        <f t="shared" si="49"/>
        <v>59</v>
      </c>
      <c r="B410" s="274">
        <v>41729</v>
      </c>
      <c r="C410" s="275" t="s">
        <v>510</v>
      </c>
      <c r="D410" s="275" t="s">
        <v>389</v>
      </c>
      <c r="E410" s="45"/>
      <c r="F410" s="46"/>
      <c r="G410" s="185">
        <f t="shared" si="47"/>
        <v>127.82999999999993</v>
      </c>
      <c r="H410" s="47">
        <v>0.05</v>
      </c>
      <c r="I410" s="38"/>
      <c r="J410" s="186">
        <f t="shared" si="48"/>
        <v>6451.81</v>
      </c>
      <c r="K410" s="67"/>
    </row>
    <row r="411" spans="1:11" ht="12.75">
      <c r="A411" s="189">
        <f t="shared" si="49"/>
        <v>60</v>
      </c>
      <c r="B411" s="276">
        <v>41737</v>
      </c>
      <c r="C411" s="277" t="s">
        <v>511</v>
      </c>
      <c r="D411" s="277" t="s">
        <v>298</v>
      </c>
      <c r="E411" s="40">
        <v>190</v>
      </c>
      <c r="F411" s="41"/>
      <c r="G411" s="181">
        <f t="shared" si="47"/>
        <v>317.8299999999999</v>
      </c>
      <c r="H411" s="42"/>
      <c r="I411" s="43"/>
      <c r="J411" s="182">
        <f t="shared" si="48"/>
        <v>6451.81</v>
      </c>
      <c r="K411" s="48" t="s">
        <v>521</v>
      </c>
    </row>
    <row r="412" spans="1:11" ht="12.75">
      <c r="A412" s="188">
        <f t="shared" si="49"/>
        <v>61</v>
      </c>
      <c r="B412" s="272">
        <v>41737</v>
      </c>
      <c r="C412" s="273" t="s">
        <v>512</v>
      </c>
      <c r="D412" s="273" t="s">
        <v>276</v>
      </c>
      <c r="E412" s="19">
        <v>165</v>
      </c>
      <c r="F412" s="20"/>
      <c r="G412" s="183">
        <f t="shared" si="47"/>
        <v>482.8299999999999</v>
      </c>
      <c r="H412" s="21"/>
      <c r="I412" s="22"/>
      <c r="J412" s="184">
        <f t="shared" si="48"/>
        <v>6451.81</v>
      </c>
      <c r="K412" s="33" t="s">
        <v>12</v>
      </c>
    </row>
    <row r="413" spans="1:11" ht="12.75">
      <c r="A413" s="188">
        <f t="shared" si="49"/>
        <v>62</v>
      </c>
      <c r="B413" s="272">
        <v>41738</v>
      </c>
      <c r="C413" s="273" t="s">
        <v>513</v>
      </c>
      <c r="D413" s="273" t="s">
        <v>280</v>
      </c>
      <c r="E413" s="19">
        <v>363</v>
      </c>
      <c r="F413" s="20"/>
      <c r="G413" s="183">
        <f t="shared" si="47"/>
        <v>845.8299999999999</v>
      </c>
      <c r="H413" s="21"/>
      <c r="I413" s="22"/>
      <c r="J413" s="184">
        <f t="shared" si="48"/>
        <v>6451.81</v>
      </c>
      <c r="K413" s="33" t="s">
        <v>22</v>
      </c>
    </row>
    <row r="414" spans="1:11" ht="12.75">
      <c r="A414" s="188">
        <f t="shared" si="49"/>
        <v>63</v>
      </c>
      <c r="B414" s="272">
        <v>41758</v>
      </c>
      <c r="C414" s="273" t="s">
        <v>514</v>
      </c>
      <c r="D414" s="273" t="s">
        <v>515</v>
      </c>
      <c r="E414" s="19">
        <v>297</v>
      </c>
      <c r="F414" s="20"/>
      <c r="G414" s="183">
        <f t="shared" si="47"/>
        <v>1142.83</v>
      </c>
      <c r="H414" s="21"/>
      <c r="I414" s="22"/>
      <c r="J414" s="184">
        <f t="shared" si="48"/>
        <v>6451.81</v>
      </c>
      <c r="K414" s="33" t="s">
        <v>16</v>
      </c>
    </row>
    <row r="415" spans="1:11" ht="12.75">
      <c r="A415" s="188">
        <f t="shared" si="49"/>
        <v>64</v>
      </c>
      <c r="B415" s="272">
        <v>41758</v>
      </c>
      <c r="C415" s="273" t="s">
        <v>49</v>
      </c>
      <c r="D415" s="273" t="s">
        <v>516</v>
      </c>
      <c r="E415" s="19"/>
      <c r="F415" s="20"/>
      <c r="G415" s="183">
        <f t="shared" si="47"/>
        <v>1142.83</v>
      </c>
      <c r="H415" s="21"/>
      <c r="I415" s="22">
        <v>39.23</v>
      </c>
      <c r="J415" s="184">
        <f t="shared" si="48"/>
        <v>6412.580000000001</v>
      </c>
      <c r="K415" s="33" t="s">
        <v>435</v>
      </c>
    </row>
    <row r="416" spans="1:11" ht="12.75">
      <c r="A416" s="188">
        <f t="shared" si="49"/>
        <v>65</v>
      </c>
      <c r="B416" s="272">
        <v>41759</v>
      </c>
      <c r="C416" s="273" t="s">
        <v>50</v>
      </c>
      <c r="D416" s="273" t="s">
        <v>517</v>
      </c>
      <c r="E416" s="19"/>
      <c r="F416" s="20"/>
      <c r="G416" s="183">
        <f t="shared" si="47"/>
        <v>1142.83</v>
      </c>
      <c r="H416" s="21"/>
      <c r="I416" s="22">
        <v>3.9</v>
      </c>
      <c r="J416" s="184">
        <f t="shared" si="48"/>
        <v>6408.680000000001</v>
      </c>
      <c r="K416" s="33"/>
    </row>
    <row r="417" spans="1:11" ht="13.5" thickBot="1">
      <c r="A417" s="187">
        <f t="shared" si="49"/>
        <v>66</v>
      </c>
      <c r="B417" s="274">
        <v>41759</v>
      </c>
      <c r="C417" s="275" t="s">
        <v>51</v>
      </c>
      <c r="D417" s="275" t="s">
        <v>389</v>
      </c>
      <c r="E417" s="45"/>
      <c r="F417" s="46"/>
      <c r="G417" s="185">
        <f t="shared" si="47"/>
        <v>1142.83</v>
      </c>
      <c r="H417" s="47">
        <v>0.05</v>
      </c>
      <c r="I417" s="38"/>
      <c r="J417" s="186">
        <f t="shared" si="48"/>
        <v>6408.730000000001</v>
      </c>
      <c r="K417" s="67"/>
    </row>
    <row r="418" spans="1:11" ht="12.75">
      <c r="A418" s="189">
        <f t="shared" si="49"/>
        <v>67</v>
      </c>
      <c r="B418" s="276">
        <v>41775</v>
      </c>
      <c r="C418" s="277" t="s">
        <v>518</v>
      </c>
      <c r="D418" s="277" t="s">
        <v>276</v>
      </c>
      <c r="E418" s="40">
        <v>198</v>
      </c>
      <c r="F418" s="41"/>
      <c r="G418" s="181">
        <f t="shared" si="47"/>
        <v>1340.83</v>
      </c>
      <c r="H418" s="42"/>
      <c r="I418" s="43"/>
      <c r="J418" s="182">
        <f t="shared" si="48"/>
        <v>6408.730000000001</v>
      </c>
      <c r="K418" s="48" t="s">
        <v>12</v>
      </c>
    </row>
    <row r="419" spans="1:11" ht="12.75">
      <c r="A419" s="188">
        <f t="shared" si="49"/>
        <v>68</v>
      </c>
      <c r="B419" s="272">
        <v>41779</v>
      </c>
      <c r="C419" s="273" t="s">
        <v>519</v>
      </c>
      <c r="D419" s="273" t="s">
        <v>85</v>
      </c>
      <c r="E419" s="19"/>
      <c r="F419" s="20">
        <v>1300</v>
      </c>
      <c r="G419" s="183">
        <f t="shared" si="47"/>
        <v>40.82999999999993</v>
      </c>
      <c r="H419" s="21"/>
      <c r="I419" s="22"/>
      <c r="J419" s="184">
        <f t="shared" si="48"/>
        <v>6408.730000000001</v>
      </c>
      <c r="K419" s="33" t="s">
        <v>387</v>
      </c>
    </row>
    <row r="420" spans="1:11" ht="13.5" thickBot="1">
      <c r="A420" s="192">
        <f t="shared" si="49"/>
        <v>69</v>
      </c>
      <c r="B420" s="278">
        <v>41779</v>
      </c>
      <c r="C420" s="279" t="s">
        <v>55</v>
      </c>
      <c r="D420" s="279" t="s">
        <v>86</v>
      </c>
      <c r="E420" s="45"/>
      <c r="F420" s="46"/>
      <c r="G420" s="185">
        <f t="shared" si="47"/>
        <v>40.82999999999993</v>
      </c>
      <c r="H420" s="47">
        <v>1300</v>
      </c>
      <c r="I420" s="38"/>
      <c r="J420" s="186">
        <f t="shared" si="48"/>
        <v>7708.730000000001</v>
      </c>
      <c r="K420" s="67" t="s">
        <v>387</v>
      </c>
    </row>
    <row r="421" spans="1:11" ht="12.75">
      <c r="A421" s="188">
        <f t="shared" si="49"/>
        <v>70</v>
      </c>
      <c r="B421" s="280">
        <v>41786</v>
      </c>
      <c r="C421" s="281" t="s">
        <v>56</v>
      </c>
      <c r="D421" s="281" t="s">
        <v>522</v>
      </c>
      <c r="E421" s="40"/>
      <c r="F421" s="41"/>
      <c r="G421" s="181">
        <f aca="true" t="shared" si="50" ref="G421:G435">G420+E421-F421</f>
        <v>40.82999999999993</v>
      </c>
      <c r="H421" s="42"/>
      <c r="I421" s="43">
        <v>143.72</v>
      </c>
      <c r="J421" s="182">
        <f aca="true" t="shared" si="51" ref="J421:J435">J420+H421-I421</f>
        <v>7565.010000000001</v>
      </c>
      <c r="K421" s="48" t="s">
        <v>435</v>
      </c>
    </row>
    <row r="422" spans="1:11" ht="12.75">
      <c r="A422" s="188">
        <f t="shared" si="49"/>
        <v>71</v>
      </c>
      <c r="B422" s="280">
        <v>41788</v>
      </c>
      <c r="C422" s="281" t="s">
        <v>523</v>
      </c>
      <c r="D422" s="281" t="s">
        <v>291</v>
      </c>
      <c r="E422" s="19">
        <v>231</v>
      </c>
      <c r="F422" s="20"/>
      <c r="G422" s="183">
        <f t="shared" si="50"/>
        <v>271.8299999999999</v>
      </c>
      <c r="H422" s="21"/>
      <c r="I422" s="22"/>
      <c r="J422" s="184">
        <f t="shared" si="51"/>
        <v>7565.010000000001</v>
      </c>
      <c r="K422" s="33" t="s">
        <v>137</v>
      </c>
    </row>
    <row r="423" spans="1:11" ht="12.75">
      <c r="A423" s="188">
        <f t="shared" si="49"/>
        <v>72</v>
      </c>
      <c r="B423" s="280">
        <v>41790</v>
      </c>
      <c r="C423" s="281" t="s">
        <v>57</v>
      </c>
      <c r="D423" s="281" t="s">
        <v>524</v>
      </c>
      <c r="E423" s="19"/>
      <c r="F423" s="20"/>
      <c r="G423" s="183">
        <f t="shared" si="50"/>
        <v>271.8299999999999</v>
      </c>
      <c r="H423" s="21"/>
      <c r="I423" s="22">
        <v>3.9</v>
      </c>
      <c r="J423" s="184">
        <f t="shared" si="51"/>
        <v>7561.1100000000015</v>
      </c>
      <c r="K423" s="33"/>
    </row>
    <row r="424" spans="1:11" ht="13.5" thickBot="1">
      <c r="A424" s="187">
        <f t="shared" si="49"/>
        <v>73</v>
      </c>
      <c r="B424" s="282">
        <v>41790</v>
      </c>
      <c r="C424" s="283" t="s">
        <v>123</v>
      </c>
      <c r="D424" s="283" t="s">
        <v>389</v>
      </c>
      <c r="E424" s="45"/>
      <c r="F424" s="46"/>
      <c r="G424" s="185">
        <f t="shared" si="50"/>
        <v>271.8299999999999</v>
      </c>
      <c r="H424" s="47">
        <v>0.05</v>
      </c>
      <c r="I424" s="38"/>
      <c r="J424" s="186">
        <f t="shared" si="51"/>
        <v>7561.160000000002</v>
      </c>
      <c r="K424" s="67"/>
    </row>
    <row r="425" spans="1:11" ht="12.75">
      <c r="A425" s="189">
        <f t="shared" si="49"/>
        <v>74</v>
      </c>
      <c r="B425" s="284">
        <v>41799</v>
      </c>
      <c r="C425" s="285" t="s">
        <v>525</v>
      </c>
      <c r="D425" s="285" t="s">
        <v>265</v>
      </c>
      <c r="E425" s="40">
        <v>423</v>
      </c>
      <c r="F425" s="41"/>
      <c r="G425" s="181">
        <f t="shared" si="50"/>
        <v>694.8299999999999</v>
      </c>
      <c r="H425" s="42"/>
      <c r="I425" s="43"/>
      <c r="J425" s="182">
        <f t="shared" si="51"/>
        <v>7561.160000000002</v>
      </c>
      <c r="K425" s="48" t="s">
        <v>10</v>
      </c>
    </row>
    <row r="426" spans="1:11" ht="12.75">
      <c r="A426" s="188">
        <f t="shared" si="49"/>
        <v>75</v>
      </c>
      <c r="B426" s="280">
        <v>41799</v>
      </c>
      <c r="C426" s="281" t="s">
        <v>526</v>
      </c>
      <c r="D426" s="281" t="s">
        <v>527</v>
      </c>
      <c r="E426" s="19"/>
      <c r="F426" s="20">
        <v>42.83</v>
      </c>
      <c r="G426" s="183">
        <f t="shared" si="50"/>
        <v>651.9999999999999</v>
      </c>
      <c r="H426" s="21"/>
      <c r="I426" s="22"/>
      <c r="J426" s="184">
        <f t="shared" si="51"/>
        <v>7561.160000000002</v>
      </c>
      <c r="K426" s="33" t="s">
        <v>10</v>
      </c>
    </row>
    <row r="427" spans="1:11" ht="13.5" thickBot="1">
      <c r="A427" s="188">
        <f t="shared" si="49"/>
        <v>76</v>
      </c>
      <c r="B427" s="280">
        <v>41803</v>
      </c>
      <c r="C427" s="281" t="s">
        <v>528</v>
      </c>
      <c r="D427" s="281" t="s">
        <v>529</v>
      </c>
      <c r="E427" s="45"/>
      <c r="F427" s="46">
        <v>9.2</v>
      </c>
      <c r="G427" s="185">
        <f t="shared" si="50"/>
        <v>642.7999999999998</v>
      </c>
      <c r="H427" s="47"/>
      <c r="I427" s="38"/>
      <c r="J427" s="186">
        <f t="shared" si="51"/>
        <v>7561.160000000002</v>
      </c>
      <c r="K427" s="67" t="s">
        <v>435</v>
      </c>
    </row>
    <row r="428" spans="1:11" ht="12.75">
      <c r="A428" s="188">
        <f t="shared" si="49"/>
        <v>77</v>
      </c>
      <c r="B428" s="280">
        <v>41806</v>
      </c>
      <c r="C428" s="281" t="s">
        <v>530</v>
      </c>
      <c r="D428" s="281" t="s">
        <v>284</v>
      </c>
      <c r="E428" s="40">
        <v>528</v>
      </c>
      <c r="F428" s="41"/>
      <c r="G428" s="181">
        <f t="shared" si="50"/>
        <v>1170.7999999999997</v>
      </c>
      <c r="H428" s="42"/>
      <c r="I428" s="43"/>
      <c r="J428" s="182">
        <f t="shared" si="51"/>
        <v>7561.160000000002</v>
      </c>
      <c r="K428" s="48" t="s">
        <v>11</v>
      </c>
    </row>
    <row r="429" spans="1:11" ht="12.75">
      <c r="A429" s="188">
        <f t="shared" si="49"/>
        <v>78</v>
      </c>
      <c r="B429" s="280">
        <v>41806</v>
      </c>
      <c r="C429" s="281" t="s">
        <v>531</v>
      </c>
      <c r="D429" s="281" t="s">
        <v>298</v>
      </c>
      <c r="E429" s="19">
        <v>118.6</v>
      </c>
      <c r="F429" s="20"/>
      <c r="G429" s="183">
        <f t="shared" si="50"/>
        <v>1289.3999999999996</v>
      </c>
      <c r="H429" s="21"/>
      <c r="I429" s="22"/>
      <c r="J429" s="184">
        <f t="shared" si="51"/>
        <v>7561.160000000002</v>
      </c>
      <c r="K429" s="33" t="s">
        <v>521</v>
      </c>
    </row>
    <row r="430" spans="1:11" ht="12.75">
      <c r="A430" s="188">
        <f t="shared" si="49"/>
        <v>79</v>
      </c>
      <c r="B430" s="280">
        <v>41807</v>
      </c>
      <c r="C430" s="281" t="s">
        <v>532</v>
      </c>
      <c r="D430" s="281" t="s">
        <v>533</v>
      </c>
      <c r="E430" s="19"/>
      <c r="F430" s="20">
        <v>1000</v>
      </c>
      <c r="G430" s="183">
        <f t="shared" si="50"/>
        <v>289.39999999999964</v>
      </c>
      <c r="H430" s="21"/>
      <c r="I430" s="22"/>
      <c r="J430" s="184">
        <f t="shared" si="51"/>
        <v>7561.160000000002</v>
      </c>
      <c r="K430" s="33"/>
    </row>
    <row r="431" spans="1:11" ht="12.75">
      <c r="A431" s="188">
        <f t="shared" si="49"/>
        <v>80</v>
      </c>
      <c r="B431" s="280">
        <v>41807</v>
      </c>
      <c r="C431" s="281" t="s">
        <v>135</v>
      </c>
      <c r="D431" s="281" t="s">
        <v>86</v>
      </c>
      <c r="E431" s="19"/>
      <c r="F431" s="20"/>
      <c r="G431" s="183">
        <f t="shared" si="50"/>
        <v>289.39999999999964</v>
      </c>
      <c r="H431" s="21">
        <v>1000</v>
      </c>
      <c r="I431" s="22"/>
      <c r="J431" s="184">
        <f t="shared" si="51"/>
        <v>8561.160000000002</v>
      </c>
      <c r="K431" s="33"/>
    </row>
    <row r="432" spans="1:11" ht="12.75">
      <c r="A432" s="192">
        <f t="shared" si="49"/>
        <v>81</v>
      </c>
      <c r="B432" s="286">
        <v>41809</v>
      </c>
      <c r="C432" s="287" t="s">
        <v>534</v>
      </c>
      <c r="D432" s="287" t="s">
        <v>535</v>
      </c>
      <c r="E432" s="195"/>
      <c r="F432" s="196">
        <v>200</v>
      </c>
      <c r="G432" s="197">
        <f t="shared" si="50"/>
        <v>89.39999999999964</v>
      </c>
      <c r="H432" s="198"/>
      <c r="I432" s="199"/>
      <c r="J432" s="200">
        <f t="shared" si="51"/>
        <v>8561.160000000002</v>
      </c>
      <c r="K432" s="201" t="s">
        <v>387</v>
      </c>
    </row>
    <row r="433" spans="1:11" ht="12.75">
      <c r="A433" s="188">
        <f t="shared" si="49"/>
        <v>82</v>
      </c>
      <c r="B433" s="150">
        <v>41816</v>
      </c>
      <c r="C433" s="151" t="s">
        <v>154</v>
      </c>
      <c r="D433" s="151" t="s">
        <v>536</v>
      </c>
      <c r="E433" s="19"/>
      <c r="F433" s="20"/>
      <c r="G433" s="183">
        <f t="shared" si="50"/>
        <v>89.39999999999964</v>
      </c>
      <c r="H433" s="21"/>
      <c r="I433" s="22">
        <v>3.5</v>
      </c>
      <c r="J433" s="184">
        <f t="shared" si="51"/>
        <v>8557.660000000002</v>
      </c>
      <c r="K433" s="33"/>
    </row>
    <row r="434" spans="1:11" ht="12.75">
      <c r="A434" s="188">
        <f t="shared" si="49"/>
        <v>83</v>
      </c>
      <c r="B434" s="150">
        <v>41818</v>
      </c>
      <c r="C434" s="151" t="s">
        <v>537</v>
      </c>
      <c r="D434" s="151" t="s">
        <v>538</v>
      </c>
      <c r="E434" s="19">
        <v>33</v>
      </c>
      <c r="F434" s="20"/>
      <c r="G434" s="183">
        <f t="shared" si="50"/>
        <v>122.39999999999964</v>
      </c>
      <c r="H434" s="21"/>
      <c r="I434" s="22"/>
      <c r="J434" s="184">
        <f t="shared" si="51"/>
        <v>8557.660000000002</v>
      </c>
      <c r="K434" s="33" t="s">
        <v>11</v>
      </c>
    </row>
    <row r="435" spans="1:11" ht="12.75">
      <c r="A435" s="188">
        <f t="shared" si="49"/>
        <v>84</v>
      </c>
      <c r="B435" s="150">
        <v>41818</v>
      </c>
      <c r="C435" s="151" t="s">
        <v>539</v>
      </c>
      <c r="D435" s="151" t="s">
        <v>540</v>
      </c>
      <c r="E435" s="19">
        <v>132</v>
      </c>
      <c r="F435" s="20"/>
      <c r="G435" s="183">
        <f t="shared" si="50"/>
        <v>254.39999999999964</v>
      </c>
      <c r="H435" s="21"/>
      <c r="I435" s="22"/>
      <c r="J435" s="184">
        <f t="shared" si="51"/>
        <v>8557.660000000002</v>
      </c>
      <c r="K435" s="33" t="s">
        <v>137</v>
      </c>
    </row>
    <row r="436" spans="1:11" ht="12.75">
      <c r="A436" s="188">
        <f t="shared" si="49"/>
        <v>85</v>
      </c>
      <c r="B436" s="150">
        <v>41820</v>
      </c>
      <c r="C436" s="151" t="s">
        <v>162</v>
      </c>
      <c r="D436" s="151" t="s">
        <v>541</v>
      </c>
      <c r="E436" s="19"/>
      <c r="F436" s="20"/>
      <c r="G436" s="183">
        <f aca="true" t="shared" si="52" ref="G436:G446">G435+E436-F436</f>
        <v>254.39999999999964</v>
      </c>
      <c r="H436" s="21"/>
      <c r="I436" s="22">
        <v>3.9</v>
      </c>
      <c r="J436" s="184">
        <f aca="true" t="shared" si="53" ref="J436:J446">J435+H436-I436</f>
        <v>8553.760000000002</v>
      </c>
      <c r="K436" s="33"/>
    </row>
    <row r="437" spans="1:11" ht="12.75">
      <c r="A437" s="188">
        <f t="shared" si="49"/>
        <v>86</v>
      </c>
      <c r="B437" s="150">
        <v>41820</v>
      </c>
      <c r="C437" s="151" t="s">
        <v>163</v>
      </c>
      <c r="D437" s="151" t="s">
        <v>389</v>
      </c>
      <c r="E437" s="19"/>
      <c r="F437" s="20"/>
      <c r="G437" s="183">
        <f t="shared" si="52"/>
        <v>254.39999999999964</v>
      </c>
      <c r="H437" s="21">
        <v>0.06</v>
      </c>
      <c r="I437" s="22"/>
      <c r="J437" s="184">
        <f t="shared" si="53"/>
        <v>8553.820000000002</v>
      </c>
      <c r="K437" s="33"/>
    </row>
    <row r="438" spans="1:11" ht="13.5" thickBot="1">
      <c r="A438" s="187">
        <f t="shared" si="49"/>
        <v>87</v>
      </c>
      <c r="B438" s="154">
        <v>41820</v>
      </c>
      <c r="C438" s="155" t="s">
        <v>164</v>
      </c>
      <c r="D438" s="155" t="s">
        <v>542</v>
      </c>
      <c r="E438" s="45"/>
      <c r="F438" s="46"/>
      <c r="G438" s="185">
        <f t="shared" si="52"/>
        <v>254.39999999999964</v>
      </c>
      <c r="H438" s="47"/>
      <c r="I438" s="38">
        <v>0.01</v>
      </c>
      <c r="J438" s="186">
        <f t="shared" si="53"/>
        <v>8553.810000000001</v>
      </c>
      <c r="K438" s="67"/>
    </row>
    <row r="439" spans="1:11" ht="12.75">
      <c r="A439" s="189">
        <f t="shared" si="49"/>
        <v>88</v>
      </c>
      <c r="B439" s="152">
        <v>41821</v>
      </c>
      <c r="C439" s="153" t="s">
        <v>177</v>
      </c>
      <c r="D439" s="153" t="s">
        <v>543</v>
      </c>
      <c r="E439" s="40"/>
      <c r="F439" s="41"/>
      <c r="G439" s="181">
        <f t="shared" si="52"/>
        <v>254.39999999999964</v>
      </c>
      <c r="H439" s="42"/>
      <c r="I439" s="43">
        <v>10</v>
      </c>
      <c r="J439" s="182">
        <f t="shared" si="53"/>
        <v>8543.810000000001</v>
      </c>
      <c r="K439" s="48"/>
    </row>
    <row r="440" spans="1:11" ht="12.75">
      <c r="A440" s="188">
        <f t="shared" si="49"/>
        <v>89</v>
      </c>
      <c r="B440" s="150">
        <v>41843</v>
      </c>
      <c r="C440" s="151" t="s">
        <v>178</v>
      </c>
      <c r="D440" s="151" t="s">
        <v>544</v>
      </c>
      <c r="E440" s="19"/>
      <c r="F440" s="20"/>
      <c r="G440" s="183">
        <f t="shared" si="52"/>
        <v>254.39999999999964</v>
      </c>
      <c r="H440" s="21"/>
      <c r="I440" s="22">
        <v>3135</v>
      </c>
      <c r="J440" s="184">
        <f t="shared" si="53"/>
        <v>5408.810000000001</v>
      </c>
      <c r="K440" s="33" t="s">
        <v>460</v>
      </c>
    </row>
    <row r="441" spans="1:11" ht="12.75">
      <c r="A441" s="188">
        <f t="shared" si="49"/>
        <v>90</v>
      </c>
      <c r="B441" s="150">
        <v>41851</v>
      </c>
      <c r="C441" s="151" t="s">
        <v>179</v>
      </c>
      <c r="D441" s="151" t="s">
        <v>545</v>
      </c>
      <c r="E441" s="19"/>
      <c r="F441" s="20"/>
      <c r="G441" s="183">
        <f t="shared" si="52"/>
        <v>254.39999999999964</v>
      </c>
      <c r="H441" s="21"/>
      <c r="I441" s="22">
        <v>3.9</v>
      </c>
      <c r="J441" s="184">
        <f t="shared" si="53"/>
        <v>5404.910000000002</v>
      </c>
      <c r="K441" s="33"/>
    </row>
    <row r="442" spans="1:11" ht="12.75">
      <c r="A442" s="188">
        <f t="shared" si="49"/>
        <v>91</v>
      </c>
      <c r="B442" s="150">
        <v>41851</v>
      </c>
      <c r="C442" s="151" t="s">
        <v>546</v>
      </c>
      <c r="D442" s="151" t="s">
        <v>389</v>
      </c>
      <c r="E442" s="19"/>
      <c r="F442" s="20"/>
      <c r="G442" s="183">
        <f t="shared" si="52"/>
        <v>254.39999999999964</v>
      </c>
      <c r="H442" s="21">
        <v>0.06</v>
      </c>
      <c r="I442" s="22"/>
      <c r="J442" s="184">
        <f t="shared" si="53"/>
        <v>5404.970000000002</v>
      </c>
      <c r="K442" s="33"/>
    </row>
    <row r="443" spans="1:11" ht="13.5" thickBot="1">
      <c r="A443" s="187">
        <f t="shared" si="49"/>
        <v>92</v>
      </c>
      <c r="B443" s="154">
        <v>41851</v>
      </c>
      <c r="C443" s="155" t="s">
        <v>547</v>
      </c>
      <c r="D443" s="155" t="s">
        <v>548</v>
      </c>
      <c r="E443" s="45"/>
      <c r="F443" s="46"/>
      <c r="G443" s="185">
        <f t="shared" si="52"/>
        <v>254.39999999999964</v>
      </c>
      <c r="H443" s="47"/>
      <c r="I443" s="38">
        <v>0.01</v>
      </c>
      <c r="J443" s="186">
        <f t="shared" si="53"/>
        <v>5404.960000000002</v>
      </c>
      <c r="K443" s="67"/>
    </row>
    <row r="444" spans="1:11" ht="12.75">
      <c r="A444" s="189">
        <f t="shared" si="49"/>
        <v>93</v>
      </c>
      <c r="B444" s="152">
        <v>41869</v>
      </c>
      <c r="C444" s="153" t="s">
        <v>181</v>
      </c>
      <c r="D444" s="153" t="s">
        <v>549</v>
      </c>
      <c r="E444" s="40"/>
      <c r="F444" s="41"/>
      <c r="G444" s="181">
        <f t="shared" si="52"/>
        <v>254.39999999999964</v>
      </c>
      <c r="H444" s="42"/>
      <c r="I444" s="43">
        <v>161.7</v>
      </c>
      <c r="J444" s="182">
        <f t="shared" si="53"/>
        <v>5243.260000000002</v>
      </c>
      <c r="K444" s="48" t="s">
        <v>435</v>
      </c>
    </row>
    <row r="445" spans="1:11" ht="12.75">
      <c r="A445" s="188">
        <f t="shared" si="49"/>
        <v>94</v>
      </c>
      <c r="B445" s="150">
        <v>41882</v>
      </c>
      <c r="C445" s="151" t="s">
        <v>182</v>
      </c>
      <c r="D445" s="151" t="s">
        <v>550</v>
      </c>
      <c r="E445" s="19"/>
      <c r="F445" s="20"/>
      <c r="G445" s="183">
        <f t="shared" si="52"/>
        <v>254.39999999999964</v>
      </c>
      <c r="H445" s="21"/>
      <c r="I445" s="22">
        <v>3.9</v>
      </c>
      <c r="J445" s="184">
        <f t="shared" si="53"/>
        <v>5239.360000000002</v>
      </c>
      <c r="K445" s="33"/>
    </row>
    <row r="446" spans="1:11" ht="13.5" thickBot="1">
      <c r="A446" s="187">
        <f t="shared" si="49"/>
        <v>95</v>
      </c>
      <c r="B446" s="154">
        <v>41882</v>
      </c>
      <c r="C446" s="155" t="s">
        <v>183</v>
      </c>
      <c r="D446" s="155" t="s">
        <v>389</v>
      </c>
      <c r="E446" s="45"/>
      <c r="F446" s="46"/>
      <c r="G446" s="185">
        <f t="shared" si="52"/>
        <v>254.39999999999964</v>
      </c>
      <c r="H446" s="47">
        <v>0.05</v>
      </c>
      <c r="I446" s="38"/>
      <c r="J446" s="186">
        <f t="shared" si="53"/>
        <v>5239.410000000003</v>
      </c>
      <c r="K446" s="67"/>
    </row>
    <row r="448" ht="13.5" thickBot="1"/>
    <row r="449" spans="1:10" ht="13.5" thickBot="1">
      <c r="A449" s="71" t="s">
        <v>558</v>
      </c>
      <c r="B449" s="148"/>
      <c r="C449" s="149"/>
      <c r="D449" s="149"/>
      <c r="E449" s="6"/>
      <c r="F449" s="6"/>
      <c r="G449" s="8">
        <f>G446</f>
        <v>254.39999999999964</v>
      </c>
      <c r="H449" s="6"/>
      <c r="I449" s="6"/>
      <c r="J449" s="9">
        <f>J446</f>
        <v>5239.410000000003</v>
      </c>
    </row>
    <row r="452" spans="1:11" ht="18">
      <c r="A452" s="409" t="s">
        <v>26</v>
      </c>
      <c r="B452" s="409"/>
      <c r="C452" s="409"/>
      <c r="D452" s="409"/>
      <c r="E452" s="409"/>
      <c r="F452" s="409"/>
      <c r="G452" s="409"/>
      <c r="H452" s="409"/>
      <c r="I452" s="409"/>
      <c r="J452" s="409"/>
      <c r="K452" s="409"/>
    </row>
    <row r="453" spans="1:11" ht="12.75">
      <c r="A453" s="2" t="s">
        <v>25</v>
      </c>
      <c r="B453" s="93"/>
      <c r="C453" s="2"/>
      <c r="E453" s="2"/>
      <c r="F453" s="59"/>
      <c r="G453" s="2"/>
      <c r="H453" s="2"/>
      <c r="I453" s="2"/>
      <c r="J453" s="2"/>
      <c r="K453" s="2"/>
    </row>
    <row r="454" spans="1:11" ht="12.75">
      <c r="A454" s="2" t="s">
        <v>9</v>
      </c>
      <c r="B454" s="93"/>
      <c r="E454" s="2"/>
      <c r="F454" s="59"/>
      <c r="G454" s="2"/>
      <c r="H454" s="2"/>
      <c r="I454" s="2"/>
      <c r="J454" s="2"/>
      <c r="K454" s="2"/>
    </row>
    <row r="455" spans="1:11" ht="13.5" thickBot="1">
      <c r="A455" s="410"/>
      <c r="B455" s="410"/>
      <c r="C455" s="1"/>
      <c r="D455" s="1"/>
      <c r="E455" s="1"/>
      <c r="F455" s="60"/>
      <c r="G455" s="1"/>
      <c r="H455" s="1"/>
      <c r="I455" s="1"/>
      <c r="J455" s="1"/>
      <c r="K455" s="1"/>
    </row>
    <row r="456" spans="1:11" ht="12.75">
      <c r="A456" s="397" t="s">
        <v>8</v>
      </c>
      <c r="B456" s="399" t="s">
        <v>4</v>
      </c>
      <c r="C456" s="401" t="s">
        <v>0</v>
      </c>
      <c r="D456" s="401" t="s">
        <v>1</v>
      </c>
      <c r="E456" s="403" t="s">
        <v>2</v>
      </c>
      <c r="F456" s="404"/>
      <c r="G456" s="403"/>
      <c r="H456" s="405" t="s">
        <v>3</v>
      </c>
      <c r="I456" s="406"/>
      <c r="J456" s="405"/>
      <c r="K456" s="407" t="s">
        <v>13</v>
      </c>
    </row>
    <row r="457" spans="1:11" ht="12.75">
      <c r="A457" s="398"/>
      <c r="B457" s="400"/>
      <c r="C457" s="402"/>
      <c r="D457" s="402"/>
      <c r="E457" s="179" t="s">
        <v>5</v>
      </c>
      <c r="F457" s="61" t="s">
        <v>6</v>
      </c>
      <c r="G457" s="179" t="s">
        <v>7</v>
      </c>
      <c r="H457" s="180" t="s">
        <v>5</v>
      </c>
      <c r="I457" s="12" t="s">
        <v>6</v>
      </c>
      <c r="J457" s="180" t="s">
        <v>7</v>
      </c>
      <c r="K457" s="408"/>
    </row>
    <row r="458" spans="1:11" ht="12.75">
      <c r="A458" s="29">
        <v>1</v>
      </c>
      <c r="B458" s="13">
        <v>2</v>
      </c>
      <c r="C458" s="13">
        <v>3</v>
      </c>
      <c r="D458" s="14">
        <v>4</v>
      </c>
      <c r="E458" s="15">
        <v>5</v>
      </c>
      <c r="F458" s="62">
        <v>6</v>
      </c>
      <c r="G458" s="15">
        <v>7</v>
      </c>
      <c r="H458" s="16">
        <v>8</v>
      </c>
      <c r="I458" s="17">
        <v>9</v>
      </c>
      <c r="J458" s="16">
        <v>10</v>
      </c>
      <c r="K458" s="408"/>
    </row>
    <row r="459" spans="1:11" ht="13.5" thickBot="1">
      <c r="A459" s="30"/>
      <c r="B459" s="95"/>
      <c r="C459" s="25"/>
      <c r="D459" s="25"/>
      <c r="E459" s="26"/>
      <c r="F459" s="63"/>
      <c r="G459" s="27"/>
      <c r="H459" s="28"/>
      <c r="I459" s="28"/>
      <c r="J459" s="28"/>
      <c r="K459" s="31"/>
    </row>
    <row r="460" spans="1:11" ht="14.25" thickBot="1" thickTop="1">
      <c r="A460" s="49" t="s">
        <v>20</v>
      </c>
      <c r="B460" s="96"/>
      <c r="C460" s="56" t="s">
        <v>559</v>
      </c>
      <c r="D460" s="74" t="s">
        <v>560</v>
      </c>
      <c r="E460" s="50"/>
      <c r="F460" s="51"/>
      <c r="G460" s="52">
        <v>254.4</v>
      </c>
      <c r="H460" s="53"/>
      <c r="I460" s="53"/>
      <c r="J460" s="54">
        <v>5239.41</v>
      </c>
      <c r="K460" s="55"/>
    </row>
    <row r="461" spans="1:11" ht="13.5" thickTop="1">
      <c r="A461" s="189">
        <v>1</v>
      </c>
      <c r="B461" s="152">
        <v>41895</v>
      </c>
      <c r="C461" s="153" t="s">
        <v>551</v>
      </c>
      <c r="D461" s="153" t="s">
        <v>552</v>
      </c>
      <c r="E461" s="40"/>
      <c r="F461" s="41">
        <v>59.85</v>
      </c>
      <c r="G461" s="181">
        <f aca="true" t="shared" si="54" ref="G461:G468">G460+E461-F461</f>
        <v>194.55</v>
      </c>
      <c r="H461" s="42"/>
      <c r="I461" s="43"/>
      <c r="J461" s="182">
        <f aca="true" t="shared" si="55" ref="J461:J468">J460+H461-I461</f>
        <v>5239.41</v>
      </c>
      <c r="K461" s="48" t="s">
        <v>561</v>
      </c>
    </row>
    <row r="462" spans="1:11" ht="12.75">
      <c r="A462" s="188">
        <f aca="true" t="shared" si="56" ref="A462:A493">A461+1</f>
        <v>2</v>
      </c>
      <c r="B462" s="150">
        <v>41899</v>
      </c>
      <c r="C462" s="151" t="s">
        <v>184</v>
      </c>
      <c r="D462" s="151" t="s">
        <v>553</v>
      </c>
      <c r="E462" s="19"/>
      <c r="F462" s="20"/>
      <c r="G462" s="183">
        <f t="shared" si="54"/>
        <v>194.55</v>
      </c>
      <c r="H462" s="21"/>
      <c r="I462" s="22">
        <v>1412.54</v>
      </c>
      <c r="J462" s="184">
        <f t="shared" si="55"/>
        <v>3826.87</v>
      </c>
      <c r="K462" s="33" t="s">
        <v>461</v>
      </c>
    </row>
    <row r="463" spans="1:11" ht="12.75">
      <c r="A463" s="188">
        <f t="shared" si="56"/>
        <v>3</v>
      </c>
      <c r="B463" s="150">
        <v>41905</v>
      </c>
      <c r="C463" s="151" t="s">
        <v>185</v>
      </c>
      <c r="D463" s="151" t="s">
        <v>554</v>
      </c>
      <c r="E463" s="19"/>
      <c r="F463" s="20"/>
      <c r="G463" s="183">
        <f t="shared" si="54"/>
        <v>194.55</v>
      </c>
      <c r="H463" s="21"/>
      <c r="I463" s="22">
        <v>203.38</v>
      </c>
      <c r="J463" s="184">
        <f t="shared" si="55"/>
        <v>3623.49</v>
      </c>
      <c r="K463" s="33" t="s">
        <v>562</v>
      </c>
    </row>
    <row r="464" spans="1:11" ht="12.75">
      <c r="A464" s="188">
        <f t="shared" si="56"/>
        <v>4</v>
      </c>
      <c r="B464" s="150">
        <v>41911</v>
      </c>
      <c r="C464" s="151" t="s">
        <v>555</v>
      </c>
      <c r="D464" s="151" t="s">
        <v>192</v>
      </c>
      <c r="E464" s="19">
        <v>500</v>
      </c>
      <c r="F464" s="20"/>
      <c r="G464" s="183">
        <f t="shared" si="54"/>
        <v>694.55</v>
      </c>
      <c r="H464" s="21"/>
      <c r="I464" s="22"/>
      <c r="J464" s="184">
        <f t="shared" si="55"/>
        <v>3623.49</v>
      </c>
      <c r="K464" s="33" t="s">
        <v>563</v>
      </c>
    </row>
    <row r="465" spans="1:11" ht="12.75">
      <c r="A465" s="188">
        <f t="shared" si="56"/>
        <v>5</v>
      </c>
      <c r="B465" s="150">
        <v>41912</v>
      </c>
      <c r="C465" s="151" t="s">
        <v>338</v>
      </c>
      <c r="D465" s="151" t="s">
        <v>193</v>
      </c>
      <c r="E465" s="19"/>
      <c r="F465" s="20"/>
      <c r="G465" s="183">
        <f t="shared" si="54"/>
        <v>694.55</v>
      </c>
      <c r="H465" s="21"/>
      <c r="I465" s="22">
        <v>500</v>
      </c>
      <c r="J465" s="184">
        <f t="shared" si="55"/>
        <v>3123.49</v>
      </c>
      <c r="K465" s="33" t="s">
        <v>563</v>
      </c>
    </row>
    <row r="466" spans="1:11" ht="12.75">
      <c r="A466" s="188">
        <f t="shared" si="56"/>
        <v>6</v>
      </c>
      <c r="B466" s="150">
        <v>41912</v>
      </c>
      <c r="C466" s="151" t="s">
        <v>449</v>
      </c>
      <c r="D466" s="151" t="s">
        <v>556</v>
      </c>
      <c r="E466" s="19"/>
      <c r="F466" s="20"/>
      <c r="G466" s="183">
        <f t="shared" si="54"/>
        <v>694.55</v>
      </c>
      <c r="H466" s="21"/>
      <c r="I466" s="22">
        <v>0.2</v>
      </c>
      <c r="J466" s="184">
        <f t="shared" si="55"/>
        <v>3123.29</v>
      </c>
      <c r="K466" s="33"/>
    </row>
    <row r="467" spans="1:11" ht="12.75">
      <c r="A467" s="188">
        <f t="shared" si="56"/>
        <v>7</v>
      </c>
      <c r="B467" s="150">
        <v>41912</v>
      </c>
      <c r="C467" s="151" t="s">
        <v>220</v>
      </c>
      <c r="D467" s="151" t="s">
        <v>557</v>
      </c>
      <c r="E467" s="19"/>
      <c r="F467" s="20"/>
      <c r="G467" s="183">
        <f t="shared" si="54"/>
        <v>694.55</v>
      </c>
      <c r="H467" s="21"/>
      <c r="I467" s="22">
        <v>3.9</v>
      </c>
      <c r="J467" s="184">
        <f t="shared" si="55"/>
        <v>3119.39</v>
      </c>
      <c r="K467" s="33"/>
    </row>
    <row r="468" spans="1:11" ht="13.5" thickBot="1">
      <c r="A468" s="187">
        <f t="shared" si="56"/>
        <v>8</v>
      </c>
      <c r="B468" s="154">
        <v>41912</v>
      </c>
      <c r="C468" s="155" t="s">
        <v>221</v>
      </c>
      <c r="D468" s="155" t="s">
        <v>389</v>
      </c>
      <c r="E468" s="45"/>
      <c r="F468" s="46"/>
      <c r="G468" s="185">
        <f t="shared" si="54"/>
        <v>694.55</v>
      </c>
      <c r="H468" s="47">
        <v>0.04</v>
      </c>
      <c r="I468" s="38"/>
      <c r="J468" s="186">
        <f t="shared" si="55"/>
        <v>3119.43</v>
      </c>
      <c r="K468" s="67"/>
    </row>
    <row r="469" spans="1:11" ht="12.75">
      <c r="A469" s="189">
        <f t="shared" si="56"/>
        <v>9</v>
      </c>
      <c r="B469" s="290">
        <v>41940</v>
      </c>
      <c r="C469" s="291" t="s">
        <v>564</v>
      </c>
      <c r="D469" s="291" t="s">
        <v>565</v>
      </c>
      <c r="E469" s="40"/>
      <c r="F469" s="41">
        <v>66</v>
      </c>
      <c r="G469" s="181">
        <f aca="true" t="shared" si="57" ref="G469:G481">G468+E469-F469</f>
        <v>628.55</v>
      </c>
      <c r="H469" s="42"/>
      <c r="I469" s="43"/>
      <c r="J469" s="182">
        <f aca="true" t="shared" si="58" ref="J469:J481">J468+H469-I469</f>
        <v>3119.43</v>
      </c>
      <c r="K469" s="48" t="s">
        <v>521</v>
      </c>
    </row>
    <row r="470" spans="1:11" ht="12.75">
      <c r="A470" s="188">
        <f t="shared" si="56"/>
        <v>10</v>
      </c>
      <c r="B470" s="288">
        <v>41942</v>
      </c>
      <c r="C470" s="289" t="s">
        <v>202</v>
      </c>
      <c r="D470" s="289" t="s">
        <v>578</v>
      </c>
      <c r="E470" s="19"/>
      <c r="F470" s="20"/>
      <c r="G470" s="183">
        <f t="shared" si="57"/>
        <v>628.55</v>
      </c>
      <c r="H470" s="21"/>
      <c r="I470" s="22">
        <v>168.84</v>
      </c>
      <c r="J470" s="184">
        <f t="shared" si="58"/>
        <v>2950.5899999999997</v>
      </c>
      <c r="K470" s="48" t="s">
        <v>521</v>
      </c>
    </row>
    <row r="471" spans="1:11" ht="12.75">
      <c r="A471" s="188">
        <f t="shared" si="56"/>
        <v>11</v>
      </c>
      <c r="B471" s="288">
        <v>41943</v>
      </c>
      <c r="C471" s="289" t="s">
        <v>203</v>
      </c>
      <c r="D471" s="289" t="s">
        <v>566</v>
      </c>
      <c r="E471" s="19"/>
      <c r="F471" s="20"/>
      <c r="G471" s="183">
        <f t="shared" si="57"/>
        <v>628.55</v>
      </c>
      <c r="H471" s="21"/>
      <c r="I471" s="22">
        <v>3.9</v>
      </c>
      <c r="J471" s="184">
        <f t="shared" si="58"/>
        <v>2946.6899999999996</v>
      </c>
      <c r="K471" s="33"/>
    </row>
    <row r="472" spans="1:11" ht="13.5" thickBot="1">
      <c r="A472" s="187">
        <f t="shared" si="56"/>
        <v>12</v>
      </c>
      <c r="B472" s="292">
        <v>41943</v>
      </c>
      <c r="C472" s="293" t="s">
        <v>205</v>
      </c>
      <c r="D472" s="293" t="s">
        <v>389</v>
      </c>
      <c r="E472" s="45"/>
      <c r="F472" s="46"/>
      <c r="G472" s="185">
        <f t="shared" si="57"/>
        <v>628.55</v>
      </c>
      <c r="H472" s="47">
        <v>0.02</v>
      </c>
      <c r="I472" s="38"/>
      <c r="J472" s="186">
        <f t="shared" si="58"/>
        <v>2946.7099999999996</v>
      </c>
      <c r="K472" s="67"/>
    </row>
    <row r="473" spans="1:11" ht="12.75">
      <c r="A473" s="243">
        <f t="shared" si="56"/>
        <v>13</v>
      </c>
      <c r="B473" s="295">
        <v>41953</v>
      </c>
      <c r="C473" s="294" t="s">
        <v>567</v>
      </c>
      <c r="D473" s="294" t="s">
        <v>568</v>
      </c>
      <c r="E473" s="169">
        <v>396</v>
      </c>
      <c r="F473" s="165"/>
      <c r="G473" s="246">
        <f t="shared" si="57"/>
        <v>1024.55</v>
      </c>
      <c r="H473" s="171"/>
      <c r="I473" s="167"/>
      <c r="J473" s="247">
        <f t="shared" si="58"/>
        <v>2946.7099999999996</v>
      </c>
      <c r="K473" s="170" t="s">
        <v>22</v>
      </c>
    </row>
    <row r="474" spans="1:11" ht="12.75">
      <c r="A474" s="188">
        <f t="shared" si="56"/>
        <v>14</v>
      </c>
      <c r="B474" s="288">
        <v>41953</v>
      </c>
      <c r="C474" s="289" t="s">
        <v>569</v>
      </c>
      <c r="D474" s="289" t="s">
        <v>570</v>
      </c>
      <c r="E474" s="19">
        <v>363</v>
      </c>
      <c r="F474" s="20"/>
      <c r="G474" s="183">
        <f t="shared" si="57"/>
        <v>1387.55</v>
      </c>
      <c r="H474" s="21"/>
      <c r="I474" s="22"/>
      <c r="J474" s="184">
        <f t="shared" si="58"/>
        <v>2946.7099999999996</v>
      </c>
      <c r="K474" s="33" t="s">
        <v>579</v>
      </c>
    </row>
    <row r="475" spans="1:11" ht="12.75">
      <c r="A475" s="188">
        <f t="shared" si="56"/>
        <v>15</v>
      </c>
      <c r="B475" s="288">
        <v>41953</v>
      </c>
      <c r="C475" s="289" t="s">
        <v>571</v>
      </c>
      <c r="D475" s="289" t="s">
        <v>368</v>
      </c>
      <c r="E475" s="19">
        <v>515</v>
      </c>
      <c r="F475" s="20"/>
      <c r="G475" s="183">
        <f t="shared" si="57"/>
        <v>1902.55</v>
      </c>
      <c r="H475" s="21"/>
      <c r="I475" s="22"/>
      <c r="J475" s="184">
        <f t="shared" si="58"/>
        <v>2946.7099999999996</v>
      </c>
      <c r="K475" s="33" t="s">
        <v>18</v>
      </c>
    </row>
    <row r="476" spans="1:11" ht="12.75">
      <c r="A476" s="188">
        <f t="shared" si="56"/>
        <v>16</v>
      </c>
      <c r="B476" s="288">
        <v>41953</v>
      </c>
      <c r="C476" s="289" t="s">
        <v>572</v>
      </c>
      <c r="D476" s="289" t="s">
        <v>379</v>
      </c>
      <c r="E476" s="19">
        <v>693</v>
      </c>
      <c r="F476" s="20"/>
      <c r="G476" s="183">
        <f t="shared" si="57"/>
        <v>2595.55</v>
      </c>
      <c r="H476" s="21"/>
      <c r="I476" s="22"/>
      <c r="J476" s="184">
        <f t="shared" si="58"/>
        <v>2946.7099999999996</v>
      </c>
      <c r="K476" s="33" t="s">
        <v>493</v>
      </c>
    </row>
    <row r="477" spans="1:11" ht="12.75">
      <c r="A477" s="188">
        <f t="shared" si="56"/>
        <v>17</v>
      </c>
      <c r="B477" s="288">
        <v>41953</v>
      </c>
      <c r="C477" s="289" t="s">
        <v>573</v>
      </c>
      <c r="D477" s="289" t="s">
        <v>574</v>
      </c>
      <c r="E477" s="19">
        <v>429</v>
      </c>
      <c r="F477" s="20"/>
      <c r="G477" s="183">
        <f t="shared" si="57"/>
        <v>3024.55</v>
      </c>
      <c r="H477" s="21"/>
      <c r="I477" s="22"/>
      <c r="J477" s="184">
        <f t="shared" si="58"/>
        <v>2946.7099999999996</v>
      </c>
      <c r="K477" s="33" t="s">
        <v>15</v>
      </c>
    </row>
    <row r="478" spans="1:11" ht="12.75">
      <c r="A478" s="188">
        <f t="shared" si="56"/>
        <v>18</v>
      </c>
      <c r="B478" s="288">
        <v>41953</v>
      </c>
      <c r="C478" s="289" t="s">
        <v>575</v>
      </c>
      <c r="D478" s="289" t="s">
        <v>372</v>
      </c>
      <c r="E478" s="19">
        <v>627</v>
      </c>
      <c r="F478" s="20"/>
      <c r="G478" s="183">
        <f t="shared" si="57"/>
        <v>3651.55</v>
      </c>
      <c r="H478" s="21"/>
      <c r="I478" s="22"/>
      <c r="J478" s="184">
        <f t="shared" si="58"/>
        <v>2946.7099999999996</v>
      </c>
      <c r="K478" s="33" t="s">
        <v>10</v>
      </c>
    </row>
    <row r="479" spans="1:11" ht="12.75">
      <c r="A479" s="188">
        <f t="shared" si="56"/>
        <v>19</v>
      </c>
      <c r="B479" s="288">
        <v>41953</v>
      </c>
      <c r="C479" s="289" t="s">
        <v>576</v>
      </c>
      <c r="D479" s="289" t="s">
        <v>267</v>
      </c>
      <c r="E479" s="19">
        <v>475.2</v>
      </c>
      <c r="F479" s="20"/>
      <c r="G479" s="183">
        <f t="shared" si="57"/>
        <v>4126.75</v>
      </c>
      <c r="H479" s="21"/>
      <c r="I479" s="22"/>
      <c r="J479" s="184">
        <f t="shared" si="58"/>
        <v>2946.7099999999996</v>
      </c>
      <c r="K479" s="33" t="s">
        <v>521</v>
      </c>
    </row>
    <row r="480" spans="1:11" ht="12.75">
      <c r="A480" s="188">
        <f t="shared" si="56"/>
        <v>20</v>
      </c>
      <c r="B480" s="288">
        <v>41954</v>
      </c>
      <c r="C480" s="289" t="s">
        <v>577</v>
      </c>
      <c r="D480" s="289" t="s">
        <v>254</v>
      </c>
      <c r="E480" s="19"/>
      <c r="F480" s="20">
        <v>3498.2</v>
      </c>
      <c r="G480" s="183">
        <f t="shared" si="57"/>
        <v>628.5500000000002</v>
      </c>
      <c r="H480" s="21"/>
      <c r="I480" s="22"/>
      <c r="J480" s="184">
        <f t="shared" si="58"/>
        <v>2946.7099999999996</v>
      </c>
      <c r="K480" s="33" t="s">
        <v>563</v>
      </c>
    </row>
    <row r="481" spans="1:11" ht="12.75">
      <c r="A481" s="188">
        <f t="shared" si="56"/>
        <v>21</v>
      </c>
      <c r="B481" s="288">
        <v>41954</v>
      </c>
      <c r="C481" s="289" t="s">
        <v>210</v>
      </c>
      <c r="D481" s="289" t="s">
        <v>86</v>
      </c>
      <c r="E481" s="19"/>
      <c r="F481" s="20"/>
      <c r="G481" s="183">
        <f t="shared" si="57"/>
        <v>628.5500000000002</v>
      </c>
      <c r="H481" s="21">
        <v>3498.2</v>
      </c>
      <c r="I481" s="22"/>
      <c r="J481" s="184">
        <f t="shared" si="58"/>
        <v>6444.91</v>
      </c>
      <c r="K481" s="33" t="s">
        <v>563</v>
      </c>
    </row>
    <row r="482" spans="1:11" ht="12.75">
      <c r="A482" s="188">
        <f t="shared" si="56"/>
        <v>22</v>
      </c>
      <c r="B482" s="288">
        <v>41968</v>
      </c>
      <c r="C482" s="289" t="s">
        <v>580</v>
      </c>
      <c r="D482" s="289" t="s">
        <v>344</v>
      </c>
      <c r="E482" s="19">
        <v>198</v>
      </c>
      <c r="F482" s="20"/>
      <c r="G482" s="183">
        <f aca="true" t="shared" si="59" ref="G482:G493">G481+E482-F482</f>
        <v>826.5500000000002</v>
      </c>
      <c r="H482" s="21"/>
      <c r="I482" s="22"/>
      <c r="J482" s="184">
        <f aca="true" t="shared" si="60" ref="J482:J493">J481+H482-I482</f>
        <v>6444.91</v>
      </c>
      <c r="K482" s="33" t="s">
        <v>12</v>
      </c>
    </row>
    <row r="483" spans="1:11" ht="12.75">
      <c r="A483" s="188">
        <f t="shared" si="56"/>
        <v>23</v>
      </c>
      <c r="B483" s="288">
        <v>41968</v>
      </c>
      <c r="C483" s="289" t="s">
        <v>581</v>
      </c>
      <c r="D483" s="289" t="s">
        <v>370</v>
      </c>
      <c r="E483" s="19">
        <v>396</v>
      </c>
      <c r="F483" s="20"/>
      <c r="G483" s="183">
        <f t="shared" si="59"/>
        <v>1222.5500000000002</v>
      </c>
      <c r="H483" s="21"/>
      <c r="I483" s="22"/>
      <c r="J483" s="184">
        <f t="shared" si="60"/>
        <v>6444.91</v>
      </c>
      <c r="K483" s="33" t="s">
        <v>137</v>
      </c>
    </row>
    <row r="484" spans="1:11" ht="12.75">
      <c r="A484" s="188">
        <f t="shared" si="56"/>
        <v>24</v>
      </c>
      <c r="B484" s="288">
        <v>41973</v>
      </c>
      <c r="C484" s="289" t="s">
        <v>212</v>
      </c>
      <c r="D484" s="289" t="s">
        <v>582</v>
      </c>
      <c r="E484" s="19"/>
      <c r="F484" s="20"/>
      <c r="G484" s="183">
        <f t="shared" si="59"/>
        <v>1222.5500000000002</v>
      </c>
      <c r="H484" s="21"/>
      <c r="I484" s="22">
        <v>3.9</v>
      </c>
      <c r="J484" s="184">
        <f t="shared" si="60"/>
        <v>6441.01</v>
      </c>
      <c r="K484" s="33"/>
    </row>
    <row r="485" spans="1:11" ht="13.5" thickBot="1">
      <c r="A485" s="187">
        <f t="shared" si="56"/>
        <v>25</v>
      </c>
      <c r="B485" s="292">
        <v>41973</v>
      </c>
      <c r="C485" s="293" t="s">
        <v>214</v>
      </c>
      <c r="D485" s="293" t="s">
        <v>389</v>
      </c>
      <c r="E485" s="45"/>
      <c r="F485" s="46"/>
      <c r="G485" s="185">
        <f t="shared" si="59"/>
        <v>1222.5500000000002</v>
      </c>
      <c r="H485" s="47">
        <v>0.04</v>
      </c>
      <c r="I485" s="38"/>
      <c r="J485" s="186">
        <f t="shared" si="60"/>
        <v>6441.05</v>
      </c>
      <c r="K485" s="67"/>
    </row>
    <row r="486" spans="1:11" ht="12.75">
      <c r="A486" s="189">
        <f t="shared" si="56"/>
        <v>26</v>
      </c>
      <c r="B486" s="290">
        <v>41974</v>
      </c>
      <c r="C486" s="291" t="s">
        <v>240</v>
      </c>
      <c r="D486" s="291" t="s">
        <v>583</v>
      </c>
      <c r="E486" s="40"/>
      <c r="F486" s="41"/>
      <c r="G486" s="181">
        <f t="shared" si="59"/>
        <v>1222.5500000000002</v>
      </c>
      <c r="H486" s="42"/>
      <c r="I486" s="43">
        <v>10</v>
      </c>
      <c r="J486" s="182">
        <f t="shared" si="60"/>
        <v>6431.05</v>
      </c>
      <c r="K486" s="48"/>
    </row>
    <row r="487" spans="1:11" ht="12.75">
      <c r="A487" s="188">
        <f t="shared" si="56"/>
        <v>27</v>
      </c>
      <c r="B487" s="288">
        <v>41974</v>
      </c>
      <c r="C487" s="289" t="s">
        <v>584</v>
      </c>
      <c r="D487" s="289" t="s">
        <v>585</v>
      </c>
      <c r="E487" s="19"/>
      <c r="F487" s="20">
        <v>1000</v>
      </c>
      <c r="G487" s="183">
        <f t="shared" si="59"/>
        <v>222.55000000000018</v>
      </c>
      <c r="H487" s="21"/>
      <c r="I487" s="22"/>
      <c r="J487" s="184">
        <f t="shared" si="60"/>
        <v>6431.05</v>
      </c>
      <c r="K487" s="33" t="s">
        <v>563</v>
      </c>
    </row>
    <row r="488" spans="1:11" ht="12.75">
      <c r="A488" s="188">
        <f t="shared" si="56"/>
        <v>28</v>
      </c>
      <c r="B488" s="288">
        <v>41975</v>
      </c>
      <c r="C488" s="289" t="s">
        <v>241</v>
      </c>
      <c r="D488" s="289" t="s">
        <v>586</v>
      </c>
      <c r="E488" s="19"/>
      <c r="F488" s="20"/>
      <c r="G488" s="183">
        <f t="shared" si="59"/>
        <v>222.55000000000018</v>
      </c>
      <c r="H488" s="21"/>
      <c r="I488" s="22">
        <v>1000</v>
      </c>
      <c r="J488" s="184">
        <f t="shared" si="60"/>
        <v>5431.05</v>
      </c>
      <c r="K488" s="33" t="s">
        <v>563</v>
      </c>
    </row>
    <row r="489" spans="1:11" ht="12.75">
      <c r="A489" s="188">
        <f t="shared" si="56"/>
        <v>29</v>
      </c>
      <c r="B489" s="288">
        <v>41976</v>
      </c>
      <c r="C489" s="289" t="s">
        <v>587</v>
      </c>
      <c r="D489" s="289" t="s">
        <v>588</v>
      </c>
      <c r="E489" s="19"/>
      <c r="F489" s="20">
        <v>3.5</v>
      </c>
      <c r="G489" s="183">
        <f t="shared" si="59"/>
        <v>219.05000000000018</v>
      </c>
      <c r="H489" s="21"/>
      <c r="I489" s="22"/>
      <c r="J489" s="184">
        <f t="shared" si="60"/>
        <v>5431.05</v>
      </c>
      <c r="K489" s="33"/>
    </row>
    <row r="490" spans="1:11" ht="12.75">
      <c r="A490" s="188">
        <f t="shared" si="56"/>
        <v>30</v>
      </c>
      <c r="B490" s="288">
        <v>41982</v>
      </c>
      <c r="C490" s="289" t="s">
        <v>242</v>
      </c>
      <c r="D490" s="289" t="s">
        <v>589</v>
      </c>
      <c r="E490" s="19"/>
      <c r="F490" s="20"/>
      <c r="G490" s="183">
        <f t="shared" si="59"/>
        <v>219.05000000000018</v>
      </c>
      <c r="H490" s="21">
        <v>2000</v>
      </c>
      <c r="I490" s="22"/>
      <c r="J490" s="184">
        <f t="shared" si="60"/>
        <v>7431.05</v>
      </c>
      <c r="K490" s="33" t="s">
        <v>563</v>
      </c>
    </row>
    <row r="491" spans="1:11" ht="12.75">
      <c r="A491" s="188">
        <f t="shared" si="56"/>
        <v>31</v>
      </c>
      <c r="B491" s="288">
        <v>41990</v>
      </c>
      <c r="C491" s="289" t="s">
        <v>381</v>
      </c>
      <c r="D491" s="289" t="s">
        <v>590</v>
      </c>
      <c r="E491" s="19"/>
      <c r="F491" s="20"/>
      <c r="G491" s="183">
        <f t="shared" si="59"/>
        <v>219.05000000000018</v>
      </c>
      <c r="H491" s="21"/>
      <c r="I491" s="22">
        <v>3267</v>
      </c>
      <c r="J491" s="184">
        <f t="shared" si="60"/>
        <v>4164.05</v>
      </c>
      <c r="K491" s="33" t="s">
        <v>460</v>
      </c>
    </row>
    <row r="492" spans="1:11" ht="12.75">
      <c r="A492" s="188">
        <f t="shared" si="56"/>
        <v>32</v>
      </c>
      <c r="B492" s="288">
        <v>42004</v>
      </c>
      <c r="C492" s="289" t="s">
        <v>383</v>
      </c>
      <c r="D492" s="289" t="s">
        <v>591</v>
      </c>
      <c r="E492" s="19"/>
      <c r="F492" s="20"/>
      <c r="G492" s="183">
        <f t="shared" si="59"/>
        <v>219.05000000000018</v>
      </c>
      <c r="H492" s="21"/>
      <c r="I492" s="22">
        <v>3.9</v>
      </c>
      <c r="J492" s="184">
        <f t="shared" si="60"/>
        <v>4160.150000000001</v>
      </c>
      <c r="K492" s="33"/>
    </row>
    <row r="493" spans="1:11" ht="13.5" thickBot="1">
      <c r="A493" s="187">
        <f t="shared" si="56"/>
        <v>33</v>
      </c>
      <c r="B493" s="292">
        <v>42004</v>
      </c>
      <c r="C493" s="293" t="s">
        <v>492</v>
      </c>
      <c r="D493" s="293" t="s">
        <v>389</v>
      </c>
      <c r="E493" s="45"/>
      <c r="F493" s="46"/>
      <c r="G493" s="185">
        <f t="shared" si="59"/>
        <v>219.05000000000018</v>
      </c>
      <c r="H493" s="47">
        <v>0.05</v>
      </c>
      <c r="I493" s="38"/>
      <c r="J493" s="186">
        <f t="shared" si="60"/>
        <v>4160.200000000001</v>
      </c>
      <c r="K493" s="67"/>
    </row>
    <row r="495" ht="13.5" thickBot="1">
      <c r="E495" s="65">
        <f>SUM(E473:E494)</f>
        <v>4092.2</v>
      </c>
    </row>
    <row r="496" spans="1:10" ht="13.5" thickBot="1">
      <c r="A496" s="71" t="s">
        <v>592</v>
      </c>
      <c r="B496" s="148"/>
      <c r="C496" s="149"/>
      <c r="D496" s="149"/>
      <c r="E496" s="6"/>
      <c r="F496" s="6"/>
      <c r="G496" s="8">
        <f>G493</f>
        <v>219.05000000000018</v>
      </c>
      <c r="H496" s="6"/>
      <c r="I496" s="6"/>
      <c r="J496" s="9">
        <f>J493</f>
        <v>4160.200000000001</v>
      </c>
    </row>
    <row r="497" ht="13.5" thickBot="1"/>
    <row r="498" spans="1:11" ht="12.75">
      <c r="A498" s="397" t="s">
        <v>8</v>
      </c>
      <c r="B498" s="399" t="s">
        <v>4</v>
      </c>
      <c r="C498" s="401" t="s">
        <v>0</v>
      </c>
      <c r="D498" s="401" t="s">
        <v>1</v>
      </c>
      <c r="E498" s="403" t="s">
        <v>2</v>
      </c>
      <c r="F498" s="404"/>
      <c r="G498" s="403"/>
      <c r="H498" s="405" t="s">
        <v>3</v>
      </c>
      <c r="I498" s="406"/>
      <c r="J498" s="405"/>
      <c r="K498" s="407" t="s">
        <v>13</v>
      </c>
    </row>
    <row r="499" spans="1:11" ht="12.75">
      <c r="A499" s="398"/>
      <c r="B499" s="400"/>
      <c r="C499" s="402"/>
      <c r="D499" s="402"/>
      <c r="E499" s="179" t="s">
        <v>5</v>
      </c>
      <c r="F499" s="61" t="s">
        <v>6</v>
      </c>
      <c r="G499" s="179" t="s">
        <v>7</v>
      </c>
      <c r="H499" s="180" t="s">
        <v>5</v>
      </c>
      <c r="I499" s="12" t="s">
        <v>6</v>
      </c>
      <c r="J499" s="180" t="s">
        <v>7</v>
      </c>
      <c r="K499" s="408"/>
    </row>
    <row r="500" spans="1:11" ht="12.75">
      <c r="A500" s="29">
        <v>1</v>
      </c>
      <c r="B500" s="13">
        <v>2</v>
      </c>
      <c r="C500" s="13">
        <v>3</v>
      </c>
      <c r="D500" s="14">
        <v>4</v>
      </c>
      <c r="E500" s="15">
        <v>5</v>
      </c>
      <c r="F500" s="62">
        <v>6</v>
      </c>
      <c r="G500" s="15">
        <v>7</v>
      </c>
      <c r="H500" s="16">
        <v>8</v>
      </c>
      <c r="I500" s="17">
        <v>9</v>
      </c>
      <c r="J500" s="16">
        <v>10</v>
      </c>
      <c r="K500" s="408"/>
    </row>
    <row r="501" spans="1:11" ht="13.5" thickBot="1">
      <c r="A501" s="30"/>
      <c r="B501" s="95"/>
      <c r="C501" s="298"/>
      <c r="D501" s="298"/>
      <c r="E501" s="27"/>
      <c r="F501" s="63"/>
      <c r="G501" s="27"/>
      <c r="H501" s="28"/>
      <c r="I501" s="28"/>
      <c r="J501" s="28"/>
      <c r="K501" s="31"/>
    </row>
    <row r="502" spans="1:11" ht="14.25" thickBot="1" thickTop="1">
      <c r="A502" s="223" t="s">
        <v>20</v>
      </c>
      <c r="B502" s="224"/>
      <c r="C502" s="296" t="s">
        <v>559</v>
      </c>
      <c r="D502" s="297" t="s">
        <v>634</v>
      </c>
      <c r="E502" s="228"/>
      <c r="F502" s="228"/>
      <c r="G502" s="229">
        <v>219.05</v>
      </c>
      <c r="H502" s="230"/>
      <c r="I502" s="230"/>
      <c r="J502" s="231">
        <v>4160.2</v>
      </c>
      <c r="K502" s="232"/>
    </row>
    <row r="503" spans="1:11" ht="13.5" thickTop="1">
      <c r="A503" s="189">
        <v>34</v>
      </c>
      <c r="B503" s="290">
        <v>42035</v>
      </c>
      <c r="C503" s="291" t="s">
        <v>28</v>
      </c>
      <c r="D503" s="291" t="s">
        <v>593</v>
      </c>
      <c r="E503" s="40"/>
      <c r="F503" s="41"/>
      <c r="G503" s="181">
        <f aca="true" t="shared" si="61" ref="G503:G515">G502+E503-F503</f>
        <v>219.05</v>
      </c>
      <c r="H503" s="42"/>
      <c r="I503" s="43">
        <v>3.9</v>
      </c>
      <c r="J503" s="182">
        <f aca="true" t="shared" si="62" ref="J503:J515">J502+H503-I503</f>
        <v>4156.3</v>
      </c>
      <c r="K503" s="48"/>
    </row>
    <row r="504" spans="1:11" ht="13.5" thickBot="1">
      <c r="A504" s="187">
        <f aca="true" t="shared" si="63" ref="A504:A547">A503+1</f>
        <v>35</v>
      </c>
      <c r="B504" s="292">
        <v>42035</v>
      </c>
      <c r="C504" s="293" t="s">
        <v>80</v>
      </c>
      <c r="D504" s="293" t="s">
        <v>389</v>
      </c>
      <c r="E504" s="45"/>
      <c r="F504" s="46"/>
      <c r="G504" s="185">
        <f t="shared" si="61"/>
        <v>219.05</v>
      </c>
      <c r="H504" s="47">
        <v>0.03</v>
      </c>
      <c r="I504" s="38"/>
      <c r="J504" s="186">
        <f t="shared" si="62"/>
        <v>4156.33</v>
      </c>
      <c r="K504" s="67"/>
    </row>
    <row r="505" spans="1:11" ht="12.75">
      <c r="A505" s="189">
        <f t="shared" si="63"/>
        <v>36</v>
      </c>
      <c r="B505" s="290">
        <v>42063</v>
      </c>
      <c r="C505" s="291" t="s">
        <v>41</v>
      </c>
      <c r="D505" s="291" t="s">
        <v>593</v>
      </c>
      <c r="E505" s="40"/>
      <c r="F505" s="41"/>
      <c r="G505" s="181">
        <f t="shared" si="61"/>
        <v>219.05</v>
      </c>
      <c r="H505" s="42"/>
      <c r="I505" s="43">
        <v>3.9</v>
      </c>
      <c r="J505" s="182">
        <f t="shared" si="62"/>
        <v>4152.43</v>
      </c>
      <c r="K505" s="48"/>
    </row>
    <row r="506" spans="1:11" ht="13.5" thickBot="1">
      <c r="A506" s="187">
        <f t="shared" si="63"/>
        <v>37</v>
      </c>
      <c r="B506" s="292">
        <v>42063</v>
      </c>
      <c r="C506" s="293" t="s">
        <v>96</v>
      </c>
      <c r="D506" s="293" t="s">
        <v>389</v>
      </c>
      <c r="E506" s="45"/>
      <c r="F506" s="46"/>
      <c r="G506" s="185">
        <f t="shared" si="61"/>
        <v>219.05</v>
      </c>
      <c r="H506" s="47">
        <v>0.03</v>
      </c>
      <c r="I506" s="38"/>
      <c r="J506" s="186">
        <f t="shared" si="62"/>
        <v>4152.46</v>
      </c>
      <c r="K506" s="67"/>
    </row>
    <row r="507" spans="1:11" ht="12.75">
      <c r="A507" s="189">
        <f t="shared" si="63"/>
        <v>38</v>
      </c>
      <c r="B507" s="290">
        <v>42066</v>
      </c>
      <c r="C507" s="291" t="s">
        <v>43</v>
      </c>
      <c r="D507" s="291" t="s">
        <v>594</v>
      </c>
      <c r="E507" s="40"/>
      <c r="F507" s="41"/>
      <c r="G507" s="181">
        <f t="shared" si="61"/>
        <v>219.05</v>
      </c>
      <c r="H507" s="42"/>
      <c r="I507" s="43">
        <v>68.04</v>
      </c>
      <c r="J507" s="182">
        <f t="shared" si="62"/>
        <v>4084.42</v>
      </c>
      <c r="K507" s="48" t="s">
        <v>604</v>
      </c>
    </row>
    <row r="508" spans="1:11" ht="12.75">
      <c r="A508" s="188">
        <f t="shared" si="63"/>
        <v>39</v>
      </c>
      <c r="B508" s="288">
        <v>42068</v>
      </c>
      <c r="C508" s="289" t="s">
        <v>44</v>
      </c>
      <c r="D508" s="289" t="s">
        <v>595</v>
      </c>
      <c r="E508" s="19"/>
      <c r="F508" s="20"/>
      <c r="G508" s="183">
        <f t="shared" si="61"/>
        <v>219.05</v>
      </c>
      <c r="H508" s="21"/>
      <c r="I508" s="22">
        <v>30</v>
      </c>
      <c r="J508" s="184">
        <f t="shared" si="62"/>
        <v>4054.42</v>
      </c>
      <c r="K508" s="33" t="s">
        <v>347</v>
      </c>
    </row>
    <row r="509" spans="1:11" ht="12.75">
      <c r="A509" s="188">
        <f t="shared" si="63"/>
        <v>40</v>
      </c>
      <c r="B509" s="288">
        <v>42073</v>
      </c>
      <c r="C509" s="289" t="s">
        <v>103</v>
      </c>
      <c r="D509" s="289" t="s">
        <v>86</v>
      </c>
      <c r="E509" s="19"/>
      <c r="F509" s="20"/>
      <c r="G509" s="183">
        <f t="shared" si="61"/>
        <v>219.05</v>
      </c>
      <c r="H509" s="21">
        <v>1602.7</v>
      </c>
      <c r="I509" s="22"/>
      <c r="J509" s="184">
        <f t="shared" si="62"/>
        <v>5657.12</v>
      </c>
      <c r="K509" s="33" t="s">
        <v>563</v>
      </c>
    </row>
    <row r="510" spans="1:11" ht="12.75">
      <c r="A510" s="188">
        <f t="shared" si="63"/>
        <v>41</v>
      </c>
      <c r="B510" s="288">
        <v>42073</v>
      </c>
      <c r="C510" s="289" t="s">
        <v>596</v>
      </c>
      <c r="D510" s="289" t="s">
        <v>289</v>
      </c>
      <c r="E510" s="19">
        <v>297</v>
      </c>
      <c r="F510" s="20"/>
      <c r="G510" s="183">
        <f t="shared" si="61"/>
        <v>516.05</v>
      </c>
      <c r="H510" s="21"/>
      <c r="I510" s="22"/>
      <c r="J510" s="184">
        <f t="shared" si="62"/>
        <v>5657.12</v>
      </c>
      <c r="K510" s="33" t="s">
        <v>22</v>
      </c>
    </row>
    <row r="511" spans="1:11" ht="12.75">
      <c r="A511" s="188">
        <f t="shared" si="63"/>
        <v>42</v>
      </c>
      <c r="B511" s="288">
        <v>42073</v>
      </c>
      <c r="C511" s="289" t="s">
        <v>597</v>
      </c>
      <c r="D511" s="289" t="s">
        <v>598</v>
      </c>
      <c r="E511" s="19">
        <v>363</v>
      </c>
      <c r="F511" s="20"/>
      <c r="G511" s="183">
        <f t="shared" si="61"/>
        <v>879.05</v>
      </c>
      <c r="H511" s="21"/>
      <c r="I511" s="22"/>
      <c r="J511" s="184">
        <f t="shared" si="62"/>
        <v>5657.12</v>
      </c>
      <c r="K511" s="33" t="s">
        <v>561</v>
      </c>
    </row>
    <row r="512" spans="1:11" ht="12.75">
      <c r="A512" s="188">
        <f t="shared" si="63"/>
        <v>43</v>
      </c>
      <c r="B512" s="288">
        <v>42073</v>
      </c>
      <c r="C512" s="289" t="s">
        <v>599</v>
      </c>
      <c r="D512" s="289" t="s">
        <v>276</v>
      </c>
      <c r="E512" s="19">
        <v>363</v>
      </c>
      <c r="F512" s="20"/>
      <c r="G512" s="183">
        <f t="shared" si="61"/>
        <v>1242.05</v>
      </c>
      <c r="H512" s="21"/>
      <c r="I512" s="22"/>
      <c r="J512" s="184">
        <f t="shared" si="62"/>
        <v>5657.12</v>
      </c>
      <c r="K512" s="33" t="s">
        <v>493</v>
      </c>
    </row>
    <row r="513" spans="1:11" ht="12.75">
      <c r="A513" s="188">
        <f t="shared" si="63"/>
        <v>44</v>
      </c>
      <c r="B513" s="288">
        <v>42073</v>
      </c>
      <c r="C513" s="289" t="s">
        <v>600</v>
      </c>
      <c r="D513" s="289" t="s">
        <v>344</v>
      </c>
      <c r="E513" s="19">
        <v>185</v>
      </c>
      <c r="F513" s="20"/>
      <c r="G513" s="183">
        <f t="shared" si="61"/>
        <v>1427.05</v>
      </c>
      <c r="H513" s="21"/>
      <c r="I513" s="22"/>
      <c r="J513" s="184">
        <f t="shared" si="62"/>
        <v>5657.12</v>
      </c>
      <c r="K513" s="33" t="s">
        <v>12</v>
      </c>
    </row>
    <row r="514" spans="1:11" ht="12.75">
      <c r="A514" s="188">
        <f t="shared" si="63"/>
        <v>45</v>
      </c>
      <c r="B514" s="288">
        <v>42073</v>
      </c>
      <c r="C514" s="289" t="s">
        <v>601</v>
      </c>
      <c r="D514" s="289" t="s">
        <v>300</v>
      </c>
      <c r="E514" s="19">
        <v>264</v>
      </c>
      <c r="F514" s="20"/>
      <c r="G514" s="183">
        <f t="shared" si="61"/>
        <v>1691.05</v>
      </c>
      <c r="H514" s="21"/>
      <c r="I514" s="22"/>
      <c r="J514" s="184">
        <f t="shared" si="62"/>
        <v>5657.12</v>
      </c>
      <c r="K514" s="33" t="s">
        <v>137</v>
      </c>
    </row>
    <row r="515" spans="1:11" ht="12.75">
      <c r="A515" s="188">
        <f t="shared" si="63"/>
        <v>46</v>
      </c>
      <c r="B515" s="288">
        <v>42073</v>
      </c>
      <c r="C515" s="289" t="s">
        <v>602</v>
      </c>
      <c r="D515" s="289" t="s">
        <v>284</v>
      </c>
      <c r="E515" s="19">
        <v>130.7</v>
      </c>
      <c r="F515" s="20"/>
      <c r="G515" s="183">
        <f t="shared" si="61"/>
        <v>1821.75</v>
      </c>
      <c r="H515" s="21"/>
      <c r="I515" s="22"/>
      <c r="J515" s="184">
        <f t="shared" si="62"/>
        <v>5657.12</v>
      </c>
      <c r="K515" s="33" t="s">
        <v>521</v>
      </c>
    </row>
    <row r="516" spans="1:11" ht="12.75">
      <c r="A516" s="188">
        <f t="shared" si="63"/>
        <v>47</v>
      </c>
      <c r="B516" s="288">
        <v>42073</v>
      </c>
      <c r="C516" s="289" t="s">
        <v>603</v>
      </c>
      <c r="D516" s="289" t="s">
        <v>85</v>
      </c>
      <c r="E516" s="19"/>
      <c r="F516" s="20">
        <v>1602.7</v>
      </c>
      <c r="G516" s="183">
        <f>G515+E516-F516</f>
        <v>219.04999999999995</v>
      </c>
      <c r="H516" s="21"/>
      <c r="I516" s="22"/>
      <c r="J516" s="184">
        <f>J515+H516-I516</f>
        <v>5657.12</v>
      </c>
      <c r="K516" s="33" t="s">
        <v>563</v>
      </c>
    </row>
    <row r="517" spans="1:11" ht="12.75">
      <c r="A517" s="188">
        <f t="shared" si="63"/>
        <v>48</v>
      </c>
      <c r="B517" s="288">
        <v>42081</v>
      </c>
      <c r="C517" s="289" t="s">
        <v>605</v>
      </c>
      <c r="D517" s="289" t="s">
        <v>278</v>
      </c>
      <c r="E517" s="19">
        <v>528</v>
      </c>
      <c r="F517" s="20"/>
      <c r="G517" s="183">
        <f aca="true" t="shared" si="64" ref="G517:G528">G516+E517-F517</f>
        <v>747.05</v>
      </c>
      <c r="H517" s="21"/>
      <c r="I517" s="22"/>
      <c r="J517" s="184">
        <f aca="true" t="shared" si="65" ref="J517:J528">J516+H517-I517</f>
        <v>5657.12</v>
      </c>
      <c r="K517" s="33" t="s">
        <v>18</v>
      </c>
    </row>
    <row r="518" spans="1:11" ht="12.75">
      <c r="A518" s="188">
        <f t="shared" si="63"/>
        <v>49</v>
      </c>
      <c r="B518" s="288">
        <v>42094</v>
      </c>
      <c r="C518" s="289" t="s">
        <v>105</v>
      </c>
      <c r="D518" s="289" t="s">
        <v>593</v>
      </c>
      <c r="E518" s="19"/>
      <c r="F518" s="20"/>
      <c r="G518" s="183">
        <f t="shared" si="64"/>
        <v>747.05</v>
      </c>
      <c r="H518" s="21"/>
      <c r="I518" s="22">
        <v>3.9</v>
      </c>
      <c r="J518" s="184">
        <f t="shared" si="65"/>
        <v>5653.22</v>
      </c>
      <c r="K518" s="33"/>
    </row>
    <row r="519" spans="1:11" ht="13.5" thickBot="1">
      <c r="A519" s="187">
        <f t="shared" si="63"/>
        <v>50</v>
      </c>
      <c r="B519" s="292">
        <v>42094</v>
      </c>
      <c r="C519" s="293" t="s">
        <v>286</v>
      </c>
      <c r="D519" s="293" t="s">
        <v>389</v>
      </c>
      <c r="E519" s="45"/>
      <c r="F519" s="46"/>
      <c r="G519" s="185">
        <f t="shared" si="64"/>
        <v>747.05</v>
      </c>
      <c r="H519" s="47">
        <v>0.04</v>
      </c>
      <c r="I519" s="38"/>
      <c r="J519" s="186">
        <f t="shared" si="65"/>
        <v>5653.26</v>
      </c>
      <c r="K519" s="67"/>
    </row>
    <row r="520" spans="1:11" ht="12.75">
      <c r="A520" s="189">
        <f t="shared" si="63"/>
        <v>51</v>
      </c>
      <c r="B520" s="290">
        <v>42107</v>
      </c>
      <c r="C520" s="291" t="s">
        <v>606</v>
      </c>
      <c r="D520" s="291" t="s">
        <v>289</v>
      </c>
      <c r="E520" s="40">
        <v>99</v>
      </c>
      <c r="F520" s="41"/>
      <c r="G520" s="181">
        <f t="shared" si="64"/>
        <v>846.05</v>
      </c>
      <c r="H520" s="42"/>
      <c r="I520" s="43"/>
      <c r="J520" s="182">
        <f t="shared" si="65"/>
        <v>5653.26</v>
      </c>
      <c r="K520" s="48" t="s">
        <v>22</v>
      </c>
    </row>
    <row r="521" spans="1:11" ht="12.75">
      <c r="A521" s="188">
        <f t="shared" si="63"/>
        <v>52</v>
      </c>
      <c r="B521" s="288">
        <v>42107</v>
      </c>
      <c r="C521" s="289" t="s">
        <v>607</v>
      </c>
      <c r="D521" s="289" t="s">
        <v>265</v>
      </c>
      <c r="E521" s="19">
        <v>33</v>
      </c>
      <c r="F521" s="20"/>
      <c r="G521" s="183">
        <f t="shared" si="64"/>
        <v>879.05</v>
      </c>
      <c r="H521" s="21"/>
      <c r="I521" s="22"/>
      <c r="J521" s="184">
        <f t="shared" si="65"/>
        <v>5653.26</v>
      </c>
      <c r="K521" s="33" t="s">
        <v>15</v>
      </c>
    </row>
    <row r="522" spans="1:11" ht="12.75">
      <c r="A522" s="188">
        <f t="shared" si="63"/>
        <v>53</v>
      </c>
      <c r="B522" s="288">
        <v>42107</v>
      </c>
      <c r="C522" s="289" t="s">
        <v>608</v>
      </c>
      <c r="D522" s="289" t="s">
        <v>280</v>
      </c>
      <c r="E522" s="19">
        <v>264</v>
      </c>
      <c r="F522" s="20"/>
      <c r="G522" s="183">
        <f t="shared" si="64"/>
        <v>1143.05</v>
      </c>
      <c r="H522" s="21"/>
      <c r="I522" s="22"/>
      <c r="J522" s="184">
        <f t="shared" si="65"/>
        <v>5653.26</v>
      </c>
      <c r="K522" s="33" t="s">
        <v>12</v>
      </c>
    </row>
    <row r="523" spans="1:11" ht="12.75">
      <c r="A523" s="188">
        <f t="shared" si="63"/>
        <v>54</v>
      </c>
      <c r="B523" s="288">
        <v>42107</v>
      </c>
      <c r="C523" s="289" t="s">
        <v>609</v>
      </c>
      <c r="D523" s="289" t="s">
        <v>265</v>
      </c>
      <c r="E523" s="19">
        <v>198</v>
      </c>
      <c r="F523" s="20"/>
      <c r="G523" s="183">
        <f t="shared" si="64"/>
        <v>1341.05</v>
      </c>
      <c r="H523" s="21"/>
      <c r="I523" s="22"/>
      <c r="J523" s="184">
        <f t="shared" si="65"/>
        <v>5653.26</v>
      </c>
      <c r="K523" s="33" t="s">
        <v>15</v>
      </c>
    </row>
    <row r="524" spans="1:11" ht="12.75">
      <c r="A524" s="188">
        <f t="shared" si="63"/>
        <v>55</v>
      </c>
      <c r="B524" s="288">
        <v>42108</v>
      </c>
      <c r="C524" s="289" t="s">
        <v>610</v>
      </c>
      <c r="D524" s="289" t="s">
        <v>298</v>
      </c>
      <c r="E524" s="19">
        <v>627</v>
      </c>
      <c r="F524" s="20"/>
      <c r="G524" s="183">
        <f t="shared" si="64"/>
        <v>1968.05</v>
      </c>
      <c r="H524" s="21"/>
      <c r="I524" s="22"/>
      <c r="J524" s="184">
        <f t="shared" si="65"/>
        <v>5653.26</v>
      </c>
      <c r="K524" s="33" t="s">
        <v>10</v>
      </c>
    </row>
    <row r="525" spans="1:11" ht="12.75">
      <c r="A525" s="188">
        <f t="shared" si="63"/>
        <v>56</v>
      </c>
      <c r="B525" s="288">
        <v>42122</v>
      </c>
      <c r="C525" s="289" t="s">
        <v>611</v>
      </c>
      <c r="D525" s="289" t="s">
        <v>612</v>
      </c>
      <c r="E525" s="19"/>
      <c r="F525" s="20">
        <v>467.5</v>
      </c>
      <c r="G525" s="183">
        <f t="shared" si="64"/>
        <v>1500.55</v>
      </c>
      <c r="H525" s="21"/>
      <c r="I525" s="22"/>
      <c r="J525" s="184">
        <f t="shared" si="65"/>
        <v>5653.26</v>
      </c>
      <c r="K525" s="33" t="s">
        <v>461</v>
      </c>
    </row>
    <row r="526" spans="1:11" ht="12.75">
      <c r="A526" s="188">
        <f t="shared" si="63"/>
        <v>57</v>
      </c>
      <c r="B526" s="288">
        <v>42124</v>
      </c>
      <c r="C526" s="289" t="s">
        <v>49</v>
      </c>
      <c r="D526" s="289" t="s">
        <v>593</v>
      </c>
      <c r="E526" s="19"/>
      <c r="F526" s="20"/>
      <c r="G526" s="183">
        <f t="shared" si="64"/>
        <v>1500.55</v>
      </c>
      <c r="H526" s="21"/>
      <c r="I526" s="22">
        <v>3.9</v>
      </c>
      <c r="J526" s="184">
        <f t="shared" si="65"/>
        <v>5649.360000000001</v>
      </c>
      <c r="K526" s="33"/>
    </row>
    <row r="527" spans="1:11" ht="13.5" thickBot="1">
      <c r="A527" s="187">
        <f t="shared" si="63"/>
        <v>58</v>
      </c>
      <c r="B527" s="292">
        <v>42124</v>
      </c>
      <c r="C527" s="293" t="s">
        <v>50</v>
      </c>
      <c r="D527" s="293" t="s">
        <v>389</v>
      </c>
      <c r="E527" s="45"/>
      <c r="F527" s="46"/>
      <c r="G527" s="185">
        <f t="shared" si="64"/>
        <v>1500.55</v>
      </c>
      <c r="H527" s="47">
        <v>0.04</v>
      </c>
      <c r="I527" s="38"/>
      <c r="J527" s="186">
        <f t="shared" si="65"/>
        <v>5649.400000000001</v>
      </c>
      <c r="K527" s="67"/>
    </row>
    <row r="528" spans="1:11" ht="12.75">
      <c r="A528" s="189">
        <f t="shared" si="63"/>
        <v>59</v>
      </c>
      <c r="B528" s="290">
        <v>42130</v>
      </c>
      <c r="C528" s="291" t="s">
        <v>613</v>
      </c>
      <c r="D528" s="291" t="s">
        <v>614</v>
      </c>
      <c r="E528" s="40"/>
      <c r="F528" s="41">
        <v>23.69</v>
      </c>
      <c r="G528" s="181">
        <f t="shared" si="64"/>
        <v>1476.86</v>
      </c>
      <c r="H528" s="42"/>
      <c r="I528" s="43"/>
      <c r="J528" s="182">
        <f t="shared" si="65"/>
        <v>5649.400000000001</v>
      </c>
      <c r="K528" s="48" t="s">
        <v>12</v>
      </c>
    </row>
    <row r="529" spans="1:11" ht="12.75">
      <c r="A529" s="188">
        <f t="shared" si="63"/>
        <v>60</v>
      </c>
      <c r="B529" s="288">
        <v>42130</v>
      </c>
      <c r="C529" s="289" t="s">
        <v>55</v>
      </c>
      <c r="D529" s="289" t="s">
        <v>615</v>
      </c>
      <c r="E529" s="19"/>
      <c r="F529" s="20"/>
      <c r="G529" s="183">
        <f aca="true" t="shared" si="66" ref="G529:G544">G528+E529-F529</f>
        <v>1476.86</v>
      </c>
      <c r="H529" s="21"/>
      <c r="I529" s="22">
        <v>207.11</v>
      </c>
      <c r="J529" s="184">
        <f aca="true" t="shared" si="67" ref="J529:J544">J528+H529-I529</f>
        <v>5442.290000000001</v>
      </c>
      <c r="K529" s="33" t="s">
        <v>563</v>
      </c>
    </row>
    <row r="530" spans="1:11" ht="12.75">
      <c r="A530" s="188">
        <f t="shared" si="63"/>
        <v>61</v>
      </c>
      <c r="B530" s="288">
        <v>42155</v>
      </c>
      <c r="C530" s="289" t="s">
        <v>56</v>
      </c>
      <c r="D530" s="289" t="s">
        <v>593</v>
      </c>
      <c r="E530" s="19"/>
      <c r="F530" s="20"/>
      <c r="G530" s="183">
        <f t="shared" si="66"/>
        <v>1476.86</v>
      </c>
      <c r="H530" s="21"/>
      <c r="I530" s="22">
        <v>3.9</v>
      </c>
      <c r="J530" s="184">
        <f t="shared" si="67"/>
        <v>5438.390000000001</v>
      </c>
      <c r="K530" s="33"/>
    </row>
    <row r="531" spans="1:11" ht="13.5" thickBot="1">
      <c r="A531" s="187">
        <f t="shared" si="63"/>
        <v>62</v>
      </c>
      <c r="B531" s="292">
        <v>42155</v>
      </c>
      <c r="C531" s="293" t="s">
        <v>57</v>
      </c>
      <c r="D531" s="293" t="s">
        <v>389</v>
      </c>
      <c r="E531" s="45"/>
      <c r="F531" s="46"/>
      <c r="G531" s="185">
        <f t="shared" si="66"/>
        <v>1476.86</v>
      </c>
      <c r="H531" s="47">
        <v>0.05</v>
      </c>
      <c r="I531" s="38"/>
      <c r="J531" s="186">
        <f t="shared" si="67"/>
        <v>5438.440000000001</v>
      </c>
      <c r="K531" s="33"/>
    </row>
    <row r="532" spans="1:11" ht="12.75">
      <c r="A532" s="189">
        <f t="shared" si="63"/>
        <v>63</v>
      </c>
      <c r="B532" s="290">
        <v>42160</v>
      </c>
      <c r="C532" s="291" t="s">
        <v>616</v>
      </c>
      <c r="D532" s="291" t="s">
        <v>614</v>
      </c>
      <c r="E532" s="40"/>
      <c r="F532" s="41">
        <v>8.69</v>
      </c>
      <c r="G532" s="181">
        <f t="shared" si="66"/>
        <v>1468.1699999999998</v>
      </c>
      <c r="H532" s="42"/>
      <c r="I532" s="43"/>
      <c r="J532" s="182">
        <f t="shared" si="67"/>
        <v>5438.440000000001</v>
      </c>
      <c r="K532" s="33" t="s">
        <v>12</v>
      </c>
    </row>
    <row r="533" spans="1:11" ht="12.75">
      <c r="A533" s="188">
        <f aca="true" t="shared" si="68" ref="A533:A544">A532+1</f>
        <v>64</v>
      </c>
      <c r="B533" s="288">
        <v>42164</v>
      </c>
      <c r="C533" s="289" t="s">
        <v>617</v>
      </c>
      <c r="D533" s="289" t="s">
        <v>280</v>
      </c>
      <c r="E533" s="19">
        <v>132</v>
      </c>
      <c r="F533" s="20"/>
      <c r="G533" s="183">
        <f t="shared" si="66"/>
        <v>1600.1699999999998</v>
      </c>
      <c r="H533" s="21"/>
      <c r="I533" s="22"/>
      <c r="J533" s="184">
        <f t="shared" si="67"/>
        <v>5438.440000000001</v>
      </c>
      <c r="K533" s="33" t="s">
        <v>12</v>
      </c>
    </row>
    <row r="534" spans="1:11" ht="12.75">
      <c r="A534" s="188">
        <f t="shared" si="68"/>
        <v>65</v>
      </c>
      <c r="B534" s="288">
        <v>42171</v>
      </c>
      <c r="C534" s="289" t="s">
        <v>618</v>
      </c>
      <c r="D534" s="289" t="s">
        <v>619</v>
      </c>
      <c r="E534" s="19"/>
      <c r="F534" s="20">
        <v>55.86</v>
      </c>
      <c r="G534" s="183">
        <f t="shared" si="66"/>
        <v>1544.31</v>
      </c>
      <c r="H534" s="21"/>
      <c r="I534" s="22"/>
      <c r="J534" s="184">
        <f t="shared" si="67"/>
        <v>5438.440000000001</v>
      </c>
      <c r="K534" s="33" t="s">
        <v>631</v>
      </c>
    </row>
    <row r="535" spans="1:11" ht="12.75">
      <c r="A535" s="188">
        <f t="shared" si="68"/>
        <v>66</v>
      </c>
      <c r="B535" s="288">
        <v>42171</v>
      </c>
      <c r="C535" s="289" t="s">
        <v>620</v>
      </c>
      <c r="D535" s="289" t="s">
        <v>300</v>
      </c>
      <c r="E535" s="19">
        <v>132</v>
      </c>
      <c r="F535" s="20"/>
      <c r="G535" s="183">
        <f t="shared" si="66"/>
        <v>1676.31</v>
      </c>
      <c r="H535" s="21"/>
      <c r="I535" s="22"/>
      <c r="J535" s="184">
        <f t="shared" si="67"/>
        <v>5438.440000000001</v>
      </c>
      <c r="K535" s="33" t="s">
        <v>137</v>
      </c>
    </row>
    <row r="536" spans="1:11" ht="12.75">
      <c r="A536" s="188">
        <f t="shared" si="68"/>
        <v>67</v>
      </c>
      <c r="B536" s="288">
        <v>42171</v>
      </c>
      <c r="C536" s="289" t="s">
        <v>621</v>
      </c>
      <c r="D536" s="289" t="s">
        <v>265</v>
      </c>
      <c r="E536" s="19">
        <v>66</v>
      </c>
      <c r="F536" s="20"/>
      <c r="G536" s="183">
        <f t="shared" si="66"/>
        <v>1742.31</v>
      </c>
      <c r="H536" s="21"/>
      <c r="I536" s="22"/>
      <c r="J536" s="184">
        <f t="shared" si="67"/>
        <v>5438.440000000001</v>
      </c>
      <c r="K536" s="33" t="s">
        <v>15</v>
      </c>
    </row>
    <row r="537" spans="1:11" ht="12.75">
      <c r="A537" s="188">
        <f t="shared" si="68"/>
        <v>68</v>
      </c>
      <c r="B537" s="288">
        <v>42171</v>
      </c>
      <c r="C537" s="289" t="s">
        <v>622</v>
      </c>
      <c r="D537" s="289" t="s">
        <v>284</v>
      </c>
      <c r="E537" s="19">
        <v>125.4</v>
      </c>
      <c r="F537" s="20"/>
      <c r="G537" s="183">
        <f t="shared" si="66"/>
        <v>1867.71</v>
      </c>
      <c r="H537" s="21"/>
      <c r="I537" s="22"/>
      <c r="J537" s="184">
        <f t="shared" si="67"/>
        <v>5438.440000000001</v>
      </c>
      <c r="K537" s="33" t="s">
        <v>521</v>
      </c>
    </row>
    <row r="538" spans="1:11" ht="12.75">
      <c r="A538" s="188">
        <f t="shared" si="68"/>
        <v>69</v>
      </c>
      <c r="B538" s="288">
        <v>42184</v>
      </c>
      <c r="C538" s="289" t="s">
        <v>623</v>
      </c>
      <c r="D538" s="289" t="s">
        <v>624</v>
      </c>
      <c r="E538" s="19"/>
      <c r="F538" s="20">
        <v>1000</v>
      </c>
      <c r="G538" s="183">
        <f t="shared" si="66"/>
        <v>867.71</v>
      </c>
      <c r="H538" s="21"/>
      <c r="I538" s="22"/>
      <c r="J538" s="184">
        <f t="shared" si="67"/>
        <v>5438.440000000001</v>
      </c>
      <c r="K538" s="33" t="s">
        <v>563</v>
      </c>
    </row>
    <row r="539" spans="1:11" ht="12.75">
      <c r="A539" s="188">
        <f t="shared" si="68"/>
        <v>70</v>
      </c>
      <c r="B539" s="288">
        <v>42185</v>
      </c>
      <c r="C539" s="289" t="s">
        <v>135</v>
      </c>
      <c r="D539" s="289" t="s">
        <v>593</v>
      </c>
      <c r="E539" s="19"/>
      <c r="F539" s="20"/>
      <c r="G539" s="183">
        <f t="shared" si="66"/>
        <v>867.71</v>
      </c>
      <c r="H539" s="21"/>
      <c r="I539" s="22">
        <v>3.9</v>
      </c>
      <c r="J539" s="184">
        <f t="shared" si="67"/>
        <v>5434.540000000002</v>
      </c>
      <c r="K539" s="33"/>
    </row>
    <row r="540" spans="1:11" ht="12.75">
      <c r="A540" s="188">
        <f t="shared" si="68"/>
        <v>71</v>
      </c>
      <c r="B540" s="288">
        <v>42185</v>
      </c>
      <c r="C540" s="289" t="s">
        <v>154</v>
      </c>
      <c r="D540" s="289" t="s">
        <v>389</v>
      </c>
      <c r="E540" s="19"/>
      <c r="F540" s="20"/>
      <c r="G540" s="183">
        <f t="shared" si="66"/>
        <v>867.71</v>
      </c>
      <c r="H540" s="21">
        <v>0.04</v>
      </c>
      <c r="I540" s="22"/>
      <c r="J540" s="184">
        <f t="shared" si="67"/>
        <v>5434.580000000002</v>
      </c>
      <c r="K540" s="33"/>
    </row>
    <row r="541" spans="1:11" ht="12.75">
      <c r="A541" s="188">
        <f t="shared" si="68"/>
        <v>72</v>
      </c>
      <c r="B541" s="288">
        <v>42195</v>
      </c>
      <c r="C541" s="289" t="s">
        <v>177</v>
      </c>
      <c r="D541" s="289" t="s">
        <v>625</v>
      </c>
      <c r="E541" s="19"/>
      <c r="F541" s="20"/>
      <c r="G541" s="183">
        <f t="shared" si="66"/>
        <v>867.71</v>
      </c>
      <c r="H541" s="21"/>
      <c r="I541" s="22">
        <v>17.18</v>
      </c>
      <c r="J541" s="184">
        <f t="shared" si="67"/>
        <v>5417.4000000000015</v>
      </c>
      <c r="K541" s="33" t="s">
        <v>218</v>
      </c>
    </row>
    <row r="542" spans="1:11" ht="12.75">
      <c r="A542" s="188">
        <f t="shared" si="68"/>
        <v>73</v>
      </c>
      <c r="B542" s="288">
        <v>42195</v>
      </c>
      <c r="C542" s="289" t="s">
        <v>178</v>
      </c>
      <c r="D542" s="289" t="s">
        <v>626</v>
      </c>
      <c r="E542" s="19"/>
      <c r="F542" s="20"/>
      <c r="G542" s="183">
        <f t="shared" si="66"/>
        <v>867.71</v>
      </c>
      <c r="H542" s="21">
        <v>1000</v>
      </c>
      <c r="I542" s="22"/>
      <c r="J542" s="184">
        <f t="shared" si="67"/>
        <v>6417.4000000000015</v>
      </c>
      <c r="K542" s="33" t="s">
        <v>563</v>
      </c>
    </row>
    <row r="543" spans="1:11" ht="12.75">
      <c r="A543" s="188">
        <f t="shared" si="68"/>
        <v>74</v>
      </c>
      <c r="B543" s="288">
        <v>42216</v>
      </c>
      <c r="C543" s="289" t="s">
        <v>179</v>
      </c>
      <c r="D543" s="289" t="s">
        <v>593</v>
      </c>
      <c r="E543" s="19"/>
      <c r="F543" s="20"/>
      <c r="G543" s="183">
        <f t="shared" si="66"/>
        <v>867.71</v>
      </c>
      <c r="H543" s="21"/>
      <c r="I543" s="22">
        <v>3.9</v>
      </c>
      <c r="J543" s="184">
        <f t="shared" si="67"/>
        <v>6413.500000000002</v>
      </c>
      <c r="K543" s="33"/>
    </row>
    <row r="544" spans="1:11" ht="13.5" thickBot="1">
      <c r="A544" s="187">
        <f t="shared" si="68"/>
        <v>75</v>
      </c>
      <c r="B544" s="292">
        <v>42216</v>
      </c>
      <c r="C544" s="293" t="s">
        <v>546</v>
      </c>
      <c r="D544" s="293" t="s">
        <v>389</v>
      </c>
      <c r="E544" s="45"/>
      <c r="F544" s="46"/>
      <c r="G544" s="185">
        <f t="shared" si="66"/>
        <v>867.71</v>
      </c>
      <c r="H544" s="47">
        <v>0.05</v>
      </c>
      <c r="I544" s="38"/>
      <c r="J544" s="186">
        <f t="shared" si="67"/>
        <v>6413.550000000002</v>
      </c>
      <c r="K544" s="67"/>
    </row>
    <row r="545" spans="1:11" ht="12.75">
      <c r="A545" s="189">
        <f t="shared" si="63"/>
        <v>76</v>
      </c>
      <c r="B545" s="290">
        <v>42217</v>
      </c>
      <c r="C545" s="291" t="s">
        <v>181</v>
      </c>
      <c r="D545" s="291" t="s">
        <v>627</v>
      </c>
      <c r="E545" s="40"/>
      <c r="F545" s="41"/>
      <c r="G545" s="181">
        <f>G544+E545-F545</f>
        <v>867.71</v>
      </c>
      <c r="H545" s="42"/>
      <c r="I545" s="43">
        <v>10</v>
      </c>
      <c r="J545" s="182">
        <f>J544+H545-I545</f>
        <v>6403.550000000002</v>
      </c>
      <c r="K545" s="48"/>
    </row>
    <row r="546" spans="1:11" ht="12.75">
      <c r="A546" s="188">
        <f t="shared" si="63"/>
        <v>77</v>
      </c>
      <c r="B546" s="288">
        <v>42247</v>
      </c>
      <c r="C546" s="289" t="s">
        <v>182</v>
      </c>
      <c r="D546" s="289" t="s">
        <v>593</v>
      </c>
      <c r="E546" s="19"/>
      <c r="F546" s="20"/>
      <c r="G546" s="183">
        <f>G545+E546-F546</f>
        <v>867.71</v>
      </c>
      <c r="H546" s="21"/>
      <c r="I546" s="22">
        <v>3.9</v>
      </c>
      <c r="J546" s="184">
        <f>J545+H546-I546</f>
        <v>6399.650000000002</v>
      </c>
      <c r="K546" s="33"/>
    </row>
    <row r="547" spans="1:11" ht="13.5" thickBot="1">
      <c r="A547" s="187">
        <f t="shared" si="63"/>
        <v>78</v>
      </c>
      <c r="B547" s="292">
        <v>42247</v>
      </c>
      <c r="C547" s="293" t="s">
        <v>183</v>
      </c>
      <c r="D547" s="293" t="s">
        <v>389</v>
      </c>
      <c r="E547" s="45"/>
      <c r="F547" s="46"/>
      <c r="G547" s="185">
        <f>G546+E547-F547</f>
        <v>867.71</v>
      </c>
      <c r="H547" s="47">
        <v>0.05</v>
      </c>
      <c r="I547" s="38"/>
      <c r="J547" s="186">
        <f>J546+H547-I547</f>
        <v>6399.700000000003</v>
      </c>
      <c r="K547" s="67"/>
    </row>
    <row r="549" ht="13.5" thickBot="1"/>
    <row r="550" spans="1:10" ht="13.5" thickBot="1">
      <c r="A550" s="71" t="s">
        <v>628</v>
      </c>
      <c r="B550" s="148"/>
      <c r="C550" s="149"/>
      <c r="D550" s="149"/>
      <c r="E550" s="6"/>
      <c r="F550" s="6"/>
      <c r="G550" s="8">
        <f>G547</f>
        <v>867.71</v>
      </c>
      <c r="H550" s="6"/>
      <c r="I550" s="6"/>
      <c r="J550" s="9">
        <f>J547</f>
        <v>6399.700000000003</v>
      </c>
    </row>
    <row r="553" spans="1:11" ht="18">
      <c r="A553" s="409" t="s">
        <v>26</v>
      </c>
      <c r="B553" s="409"/>
      <c r="C553" s="409"/>
      <c r="D553" s="409"/>
      <c r="E553" s="409"/>
      <c r="F553" s="409"/>
      <c r="G553" s="409"/>
      <c r="H553" s="409"/>
      <c r="I553" s="409"/>
      <c r="J553" s="409"/>
      <c r="K553" s="409"/>
    </row>
    <row r="554" spans="1:11" ht="12.75">
      <c r="A554" s="2" t="s">
        <v>25</v>
      </c>
      <c r="B554" s="93"/>
      <c r="C554" s="2"/>
      <c r="E554" s="2"/>
      <c r="F554" s="59"/>
      <c r="G554" s="2"/>
      <c r="H554" s="2"/>
      <c r="I554" s="2"/>
      <c r="J554" s="2"/>
      <c r="K554" s="2"/>
    </row>
    <row r="555" spans="1:11" ht="12.75">
      <c r="A555" s="2" t="s">
        <v>9</v>
      </c>
      <c r="B555" s="93"/>
      <c r="E555" s="2"/>
      <c r="F555" s="59"/>
      <c r="G555" s="2"/>
      <c r="H555" s="2"/>
      <c r="I555" s="2"/>
      <c r="J555" s="2"/>
      <c r="K555" s="2"/>
    </row>
    <row r="556" spans="1:11" ht="13.5" thickBot="1">
      <c r="A556" s="410"/>
      <c r="B556" s="410"/>
      <c r="C556" s="1"/>
      <c r="D556" s="1"/>
      <c r="E556" s="1"/>
      <c r="F556" s="60"/>
      <c r="G556" s="1"/>
      <c r="H556" s="1"/>
      <c r="I556" s="1"/>
      <c r="J556" s="1"/>
      <c r="K556" s="1"/>
    </row>
    <row r="557" spans="1:11" ht="12.75">
      <c r="A557" s="397" t="s">
        <v>8</v>
      </c>
      <c r="B557" s="399" t="s">
        <v>4</v>
      </c>
      <c r="C557" s="401" t="s">
        <v>0</v>
      </c>
      <c r="D557" s="401" t="s">
        <v>1</v>
      </c>
      <c r="E557" s="403" t="s">
        <v>2</v>
      </c>
      <c r="F557" s="404"/>
      <c r="G557" s="403"/>
      <c r="H557" s="405" t="s">
        <v>3</v>
      </c>
      <c r="I557" s="406"/>
      <c r="J557" s="405"/>
      <c r="K557" s="407" t="s">
        <v>13</v>
      </c>
    </row>
    <row r="558" spans="1:11" ht="12.75">
      <c r="A558" s="398"/>
      <c r="B558" s="400"/>
      <c r="C558" s="402"/>
      <c r="D558" s="402"/>
      <c r="E558" s="179" t="s">
        <v>5</v>
      </c>
      <c r="F558" s="61" t="s">
        <v>6</v>
      </c>
      <c r="G558" s="179" t="s">
        <v>7</v>
      </c>
      <c r="H558" s="180" t="s">
        <v>5</v>
      </c>
      <c r="I558" s="12" t="s">
        <v>6</v>
      </c>
      <c r="J558" s="180" t="s">
        <v>7</v>
      </c>
      <c r="K558" s="408"/>
    </row>
    <row r="559" spans="1:11" ht="12.75">
      <c r="A559" s="29">
        <v>1</v>
      </c>
      <c r="B559" s="13">
        <v>2</v>
      </c>
      <c r="C559" s="13">
        <v>3</v>
      </c>
      <c r="D559" s="14">
        <v>4</v>
      </c>
      <c r="E559" s="15">
        <v>5</v>
      </c>
      <c r="F559" s="62">
        <v>6</v>
      </c>
      <c r="G559" s="15">
        <v>7</v>
      </c>
      <c r="H559" s="16">
        <v>8</v>
      </c>
      <c r="I559" s="17">
        <v>9</v>
      </c>
      <c r="J559" s="16">
        <v>10</v>
      </c>
      <c r="K559" s="408"/>
    </row>
    <row r="560" spans="1:11" ht="13.5" thickBot="1">
      <c r="A560" s="30"/>
      <c r="B560" s="95"/>
      <c r="C560" s="25"/>
      <c r="D560" s="25"/>
      <c r="E560" s="26"/>
      <c r="F560" s="63"/>
      <c r="G560" s="27"/>
      <c r="H560" s="28"/>
      <c r="I560" s="28"/>
      <c r="J560" s="28"/>
      <c r="K560" s="31"/>
    </row>
    <row r="561" spans="1:11" ht="14.25" thickBot="1" thickTop="1">
      <c r="A561" s="49" t="s">
        <v>20</v>
      </c>
      <c r="B561" s="96"/>
      <c r="C561" s="56" t="s">
        <v>629</v>
      </c>
      <c r="D561" s="74" t="s">
        <v>630</v>
      </c>
      <c r="E561" s="50"/>
      <c r="F561" s="51"/>
      <c r="G561" s="52">
        <v>867.71</v>
      </c>
      <c r="H561" s="53"/>
      <c r="I561" s="53"/>
      <c r="J561" s="54">
        <v>6399.7</v>
      </c>
      <c r="K561" s="55"/>
    </row>
    <row r="562" spans="1:11" ht="13.5" thickTop="1">
      <c r="A562" s="189">
        <v>1</v>
      </c>
      <c r="B562" s="290">
        <v>42271</v>
      </c>
      <c r="C562" s="291" t="s">
        <v>184</v>
      </c>
      <c r="D562" s="291" t="s">
        <v>636</v>
      </c>
      <c r="E562" s="40"/>
      <c r="F562" s="41"/>
      <c r="G562" s="181">
        <f aca="true" t="shared" si="69" ref="G562:G568">G561+E562-F562</f>
        <v>867.71</v>
      </c>
      <c r="H562" s="42"/>
      <c r="I562" s="43">
        <v>1438.72</v>
      </c>
      <c r="J562" s="182">
        <f aca="true" t="shared" si="70" ref="J562:J568">J561+H562-I562</f>
        <v>4960.98</v>
      </c>
      <c r="K562" s="48" t="s">
        <v>461</v>
      </c>
    </row>
    <row r="563" spans="1:11" ht="12.75">
      <c r="A563" s="188">
        <f aca="true" t="shared" si="71" ref="A563:A598">A562+1</f>
        <v>2</v>
      </c>
      <c r="B563" s="299">
        <v>42277</v>
      </c>
      <c r="C563" s="300" t="s">
        <v>185</v>
      </c>
      <c r="D563" s="300" t="s">
        <v>635</v>
      </c>
      <c r="E563" s="19"/>
      <c r="F563" s="20"/>
      <c r="G563" s="183">
        <f t="shared" si="69"/>
        <v>867.71</v>
      </c>
      <c r="H563" s="21"/>
      <c r="I563" s="22">
        <v>4704</v>
      </c>
      <c r="J563" s="184">
        <f t="shared" si="70"/>
        <v>256.97999999999956</v>
      </c>
      <c r="K563" s="33" t="s">
        <v>633</v>
      </c>
    </row>
    <row r="564" spans="1:11" ht="12.75">
      <c r="A564" s="188">
        <f t="shared" si="71"/>
        <v>3</v>
      </c>
      <c r="B564" s="299">
        <v>42277</v>
      </c>
      <c r="C564" s="300" t="s">
        <v>338</v>
      </c>
      <c r="D564" s="300" t="s">
        <v>593</v>
      </c>
      <c r="E564" s="19"/>
      <c r="F564" s="20"/>
      <c r="G564" s="183">
        <f t="shared" si="69"/>
        <v>867.71</v>
      </c>
      <c r="H564" s="21"/>
      <c r="I564" s="22">
        <v>3.9</v>
      </c>
      <c r="J564" s="184">
        <f t="shared" si="70"/>
        <v>253.07999999999956</v>
      </c>
      <c r="K564" s="33"/>
    </row>
    <row r="565" spans="1:11" ht="12.75">
      <c r="A565" s="188">
        <f t="shared" si="71"/>
        <v>4</v>
      </c>
      <c r="B565" s="299">
        <v>42277</v>
      </c>
      <c r="C565" s="300" t="s">
        <v>449</v>
      </c>
      <c r="D565" s="300" t="s">
        <v>389</v>
      </c>
      <c r="E565" s="19"/>
      <c r="F565" s="20"/>
      <c r="G565" s="183">
        <f t="shared" si="69"/>
        <v>867.71</v>
      </c>
      <c r="H565" s="21">
        <v>0.05</v>
      </c>
      <c r="I565" s="22"/>
      <c r="J565" s="184">
        <f t="shared" si="70"/>
        <v>253.12999999999957</v>
      </c>
      <c r="K565" s="33"/>
    </row>
    <row r="566" spans="1:11" ht="13.5" thickBot="1">
      <c r="A566" s="187">
        <f t="shared" si="71"/>
        <v>5</v>
      </c>
      <c r="B566" s="301">
        <v>42277</v>
      </c>
      <c r="C566" s="302" t="s">
        <v>632</v>
      </c>
      <c r="D566" s="302" t="s">
        <v>791</v>
      </c>
      <c r="E566" s="45"/>
      <c r="F566" s="46">
        <v>58.5</v>
      </c>
      <c r="G566" s="185">
        <f t="shared" si="69"/>
        <v>809.21</v>
      </c>
      <c r="H566" s="47"/>
      <c r="I566" s="38"/>
      <c r="J566" s="186">
        <f t="shared" si="70"/>
        <v>253.12999999999957</v>
      </c>
      <c r="K566" s="67" t="s">
        <v>561</v>
      </c>
    </row>
    <row r="567" spans="1:11" ht="13.5" thickBot="1">
      <c r="A567" s="317">
        <f t="shared" si="71"/>
        <v>6</v>
      </c>
      <c r="B567" s="303">
        <v>42308</v>
      </c>
      <c r="C567" s="304" t="s">
        <v>202</v>
      </c>
      <c r="D567" s="304" t="s">
        <v>593</v>
      </c>
      <c r="E567" s="305"/>
      <c r="F567" s="306"/>
      <c r="G567" s="307">
        <f t="shared" si="69"/>
        <v>809.21</v>
      </c>
      <c r="H567" s="308"/>
      <c r="I567" s="309">
        <v>3.9</v>
      </c>
      <c r="J567" s="310">
        <f t="shared" si="70"/>
        <v>249.22999999999956</v>
      </c>
      <c r="K567" s="318"/>
    </row>
    <row r="568" spans="1:11" ht="12.75">
      <c r="A568" s="189">
        <f t="shared" si="71"/>
        <v>7</v>
      </c>
      <c r="B568" s="315" t="s">
        <v>657</v>
      </c>
      <c r="C568" s="316" t="s">
        <v>637</v>
      </c>
      <c r="D568" s="316" t="s">
        <v>792</v>
      </c>
      <c r="E568" s="40"/>
      <c r="F568" s="41">
        <v>280</v>
      </c>
      <c r="G568" s="181">
        <f t="shared" si="69"/>
        <v>529.21</v>
      </c>
      <c r="H568" s="42"/>
      <c r="I568" s="43"/>
      <c r="J568" s="182">
        <f t="shared" si="70"/>
        <v>249.22999999999956</v>
      </c>
      <c r="K568" s="48" t="s">
        <v>461</v>
      </c>
    </row>
    <row r="569" spans="1:11" ht="12.75">
      <c r="A569" s="188">
        <f t="shared" si="71"/>
        <v>8</v>
      </c>
      <c r="B569" s="312" t="s">
        <v>657</v>
      </c>
      <c r="C569" s="311" t="s">
        <v>210</v>
      </c>
      <c r="D569" s="311" t="s">
        <v>669</v>
      </c>
      <c r="E569" s="19"/>
      <c r="F569" s="20"/>
      <c r="G569" s="183">
        <f aca="true" t="shared" si="72" ref="G569:G598">G568+E569-F569</f>
        <v>529.21</v>
      </c>
      <c r="H569" s="21"/>
      <c r="I569" s="22">
        <v>140</v>
      </c>
      <c r="J569" s="184">
        <f aca="true" t="shared" si="73" ref="J569:J598">J568+H569-I569</f>
        <v>109.22999999999956</v>
      </c>
      <c r="K569" s="33" t="s">
        <v>633</v>
      </c>
    </row>
    <row r="570" spans="1:11" ht="12.75">
      <c r="A570" s="188">
        <f t="shared" si="71"/>
        <v>9</v>
      </c>
      <c r="B570" s="312" t="s">
        <v>658</v>
      </c>
      <c r="C570" s="311" t="s">
        <v>638</v>
      </c>
      <c r="D570" s="311" t="s">
        <v>670</v>
      </c>
      <c r="E570" s="19">
        <v>541.2</v>
      </c>
      <c r="F570" s="20"/>
      <c r="G570" s="183">
        <f t="shared" si="72"/>
        <v>1070.41</v>
      </c>
      <c r="H570" s="21"/>
      <c r="I570" s="22"/>
      <c r="J570" s="184">
        <f t="shared" si="73"/>
        <v>109.22999999999956</v>
      </c>
      <c r="K570" s="33" t="s">
        <v>521</v>
      </c>
    </row>
    <row r="571" spans="1:11" ht="12.75">
      <c r="A571" s="188">
        <f t="shared" si="71"/>
        <v>10</v>
      </c>
      <c r="B571" s="312" t="s">
        <v>658</v>
      </c>
      <c r="C571" s="311" t="s">
        <v>639</v>
      </c>
      <c r="D571" s="311" t="s">
        <v>671</v>
      </c>
      <c r="E571" s="19">
        <v>759</v>
      </c>
      <c r="F571" s="20"/>
      <c r="G571" s="183">
        <f t="shared" si="72"/>
        <v>1829.41</v>
      </c>
      <c r="H571" s="21"/>
      <c r="I571" s="22"/>
      <c r="J571" s="184">
        <f t="shared" si="73"/>
        <v>109.22999999999956</v>
      </c>
      <c r="K571" s="33" t="s">
        <v>10</v>
      </c>
    </row>
    <row r="572" spans="1:11" ht="12.75">
      <c r="A572" s="188">
        <f t="shared" si="71"/>
        <v>11</v>
      </c>
      <c r="B572" s="312" t="s">
        <v>658</v>
      </c>
      <c r="C572" s="311" t="s">
        <v>640</v>
      </c>
      <c r="D572" s="311" t="s">
        <v>672</v>
      </c>
      <c r="E572" s="19">
        <v>330</v>
      </c>
      <c r="F572" s="20"/>
      <c r="G572" s="183">
        <f t="shared" si="72"/>
        <v>2159.41</v>
      </c>
      <c r="H572" s="21"/>
      <c r="I572" s="22"/>
      <c r="J572" s="184">
        <f t="shared" si="73"/>
        <v>109.22999999999956</v>
      </c>
      <c r="K572" s="33" t="s">
        <v>15</v>
      </c>
    </row>
    <row r="573" spans="1:11" ht="12.75">
      <c r="A573" s="188">
        <f t="shared" si="71"/>
        <v>12</v>
      </c>
      <c r="B573" s="312" t="s">
        <v>658</v>
      </c>
      <c r="C573" s="311" t="s">
        <v>641</v>
      </c>
      <c r="D573" s="311" t="s">
        <v>673</v>
      </c>
      <c r="E573" s="19">
        <v>307</v>
      </c>
      <c r="F573" s="20"/>
      <c r="G573" s="183">
        <f t="shared" si="72"/>
        <v>2466.41</v>
      </c>
      <c r="H573" s="21"/>
      <c r="I573" s="22"/>
      <c r="J573" s="184">
        <f t="shared" si="73"/>
        <v>109.22999999999956</v>
      </c>
      <c r="K573" s="33" t="s">
        <v>11</v>
      </c>
    </row>
    <row r="574" spans="1:11" ht="12.75">
      <c r="A574" s="188">
        <f t="shared" si="71"/>
        <v>13</v>
      </c>
      <c r="B574" s="312" t="s">
        <v>658</v>
      </c>
      <c r="C574" s="311" t="s">
        <v>642</v>
      </c>
      <c r="D574" s="311" t="s">
        <v>674</v>
      </c>
      <c r="E574" s="19">
        <v>594</v>
      </c>
      <c r="F574" s="20"/>
      <c r="G574" s="183">
        <f t="shared" si="72"/>
        <v>3060.41</v>
      </c>
      <c r="H574" s="21"/>
      <c r="I574" s="22"/>
      <c r="J574" s="184">
        <f t="shared" si="73"/>
        <v>109.22999999999956</v>
      </c>
      <c r="K574" s="33" t="s">
        <v>493</v>
      </c>
    </row>
    <row r="575" spans="1:11" ht="12.75">
      <c r="A575" s="188">
        <f t="shared" si="71"/>
        <v>14</v>
      </c>
      <c r="B575" s="312" t="s">
        <v>658</v>
      </c>
      <c r="C575" s="311" t="s">
        <v>643</v>
      </c>
      <c r="D575" s="311" t="s">
        <v>675</v>
      </c>
      <c r="E575" s="19">
        <v>528</v>
      </c>
      <c r="F575" s="20"/>
      <c r="G575" s="183">
        <f t="shared" si="72"/>
        <v>3588.41</v>
      </c>
      <c r="H575" s="21"/>
      <c r="I575" s="22"/>
      <c r="J575" s="184">
        <f t="shared" si="73"/>
        <v>109.22999999999956</v>
      </c>
      <c r="K575" s="33" t="s">
        <v>18</v>
      </c>
    </row>
    <row r="576" spans="1:11" ht="12.75">
      <c r="A576" s="188">
        <f t="shared" si="71"/>
        <v>15</v>
      </c>
      <c r="B576" s="312" t="s">
        <v>658</v>
      </c>
      <c r="C576" s="311" t="s">
        <v>644</v>
      </c>
      <c r="D576" s="311" t="s">
        <v>676</v>
      </c>
      <c r="E576" s="19">
        <v>396</v>
      </c>
      <c r="F576" s="20"/>
      <c r="G576" s="183">
        <f t="shared" si="72"/>
        <v>3984.41</v>
      </c>
      <c r="H576" s="21"/>
      <c r="I576" s="22"/>
      <c r="J576" s="184">
        <f t="shared" si="73"/>
        <v>109.22999999999956</v>
      </c>
      <c r="K576" s="33" t="s">
        <v>561</v>
      </c>
    </row>
    <row r="577" spans="1:11" ht="12.75">
      <c r="A577" s="188">
        <f t="shared" si="71"/>
        <v>16</v>
      </c>
      <c r="B577" s="312" t="s">
        <v>659</v>
      </c>
      <c r="C577" s="311" t="s">
        <v>645</v>
      </c>
      <c r="D577" s="311" t="s">
        <v>193</v>
      </c>
      <c r="E577" s="19"/>
      <c r="F577" s="20">
        <v>4379.2</v>
      </c>
      <c r="G577" s="183">
        <f t="shared" si="72"/>
        <v>-394.78999999999996</v>
      </c>
      <c r="H577" s="21"/>
      <c r="I577" s="22"/>
      <c r="J577" s="184">
        <f t="shared" si="73"/>
        <v>109.22999999999956</v>
      </c>
      <c r="K577" s="33"/>
    </row>
    <row r="578" spans="1:11" ht="12.75">
      <c r="A578" s="188">
        <f t="shared" si="71"/>
        <v>17</v>
      </c>
      <c r="B578" s="312" t="s">
        <v>659</v>
      </c>
      <c r="C578" s="311" t="s">
        <v>646</v>
      </c>
      <c r="D578" s="311" t="s">
        <v>677</v>
      </c>
      <c r="E578" s="19">
        <v>231</v>
      </c>
      <c r="F578" s="20"/>
      <c r="G578" s="183">
        <f t="shared" si="72"/>
        <v>-163.78999999999996</v>
      </c>
      <c r="H578" s="21"/>
      <c r="I578" s="22"/>
      <c r="J578" s="184">
        <f t="shared" si="73"/>
        <v>109.22999999999956</v>
      </c>
      <c r="K578" s="33" t="s">
        <v>22</v>
      </c>
    </row>
    <row r="579" spans="1:11" ht="12.75">
      <c r="A579" s="188">
        <f t="shared" si="71"/>
        <v>18</v>
      </c>
      <c r="B579" s="312" t="s">
        <v>659</v>
      </c>
      <c r="C579" s="311" t="s">
        <v>647</v>
      </c>
      <c r="D579" s="311" t="s">
        <v>678</v>
      </c>
      <c r="E579" s="19">
        <v>363</v>
      </c>
      <c r="F579" s="20"/>
      <c r="G579" s="183">
        <f t="shared" si="72"/>
        <v>199.21000000000004</v>
      </c>
      <c r="H579" s="21"/>
      <c r="I579" s="22"/>
      <c r="J579" s="184">
        <f t="shared" si="73"/>
        <v>109.22999999999956</v>
      </c>
      <c r="K579" s="33" t="s">
        <v>12</v>
      </c>
    </row>
    <row r="580" spans="1:11" ht="12.75">
      <c r="A580" s="188">
        <f t="shared" si="71"/>
        <v>19</v>
      </c>
      <c r="B580" s="312" t="s">
        <v>659</v>
      </c>
      <c r="C580" s="311" t="s">
        <v>648</v>
      </c>
      <c r="D580" s="311" t="s">
        <v>679</v>
      </c>
      <c r="E580" s="19">
        <v>330</v>
      </c>
      <c r="F580" s="20"/>
      <c r="G580" s="183">
        <f t="shared" si="72"/>
        <v>529.21</v>
      </c>
      <c r="H580" s="21"/>
      <c r="I580" s="22"/>
      <c r="J580" s="184">
        <f t="shared" si="73"/>
        <v>109.22999999999956</v>
      </c>
      <c r="K580" s="33" t="s">
        <v>137</v>
      </c>
    </row>
    <row r="581" spans="1:11" ht="12.75">
      <c r="A581" s="188">
        <f t="shared" si="71"/>
        <v>20</v>
      </c>
      <c r="B581" s="312" t="s">
        <v>659</v>
      </c>
      <c r="C581" s="311" t="s">
        <v>212</v>
      </c>
      <c r="D581" s="311" t="s">
        <v>680</v>
      </c>
      <c r="E581" s="19"/>
      <c r="F581" s="20"/>
      <c r="G581" s="183">
        <f t="shared" si="72"/>
        <v>529.21</v>
      </c>
      <c r="H581" s="21">
        <v>4379.2</v>
      </c>
      <c r="I581" s="22"/>
      <c r="J581" s="184">
        <f t="shared" si="73"/>
        <v>4488.429999999999</v>
      </c>
      <c r="K581" s="33"/>
    </row>
    <row r="582" spans="1:11" ht="12.75">
      <c r="A582" s="188">
        <f t="shared" si="71"/>
        <v>21</v>
      </c>
      <c r="B582" s="312" t="s">
        <v>660</v>
      </c>
      <c r="C582" s="311" t="s">
        <v>214</v>
      </c>
      <c r="D582" s="311" t="s">
        <v>681</v>
      </c>
      <c r="E582" s="19"/>
      <c r="F582" s="20"/>
      <c r="G582" s="183">
        <f t="shared" si="72"/>
        <v>529.21</v>
      </c>
      <c r="H582" s="21"/>
      <c r="I582" s="22">
        <v>180</v>
      </c>
      <c r="J582" s="184">
        <f t="shared" si="73"/>
        <v>4308.429999999999</v>
      </c>
      <c r="K582" s="33" t="s">
        <v>11</v>
      </c>
    </row>
    <row r="583" spans="1:11" ht="12.75">
      <c r="A583" s="188">
        <f t="shared" si="71"/>
        <v>22</v>
      </c>
      <c r="B583" s="312" t="s">
        <v>660</v>
      </c>
      <c r="C583" s="311" t="s">
        <v>235</v>
      </c>
      <c r="D583" s="311" t="s">
        <v>682</v>
      </c>
      <c r="E583" s="19"/>
      <c r="F583" s="20"/>
      <c r="G583" s="183">
        <f t="shared" si="72"/>
        <v>529.21</v>
      </c>
      <c r="H583" s="21"/>
      <c r="I583" s="22">
        <v>161.12</v>
      </c>
      <c r="J583" s="184">
        <f t="shared" si="73"/>
        <v>4147.3099999999995</v>
      </c>
      <c r="K583" s="33" t="s">
        <v>18</v>
      </c>
    </row>
    <row r="584" spans="1:11" ht="13.5" thickBot="1">
      <c r="A584" s="187">
        <f t="shared" si="71"/>
        <v>23</v>
      </c>
      <c r="B584" s="313" t="s">
        <v>661</v>
      </c>
      <c r="C584" s="314" t="s">
        <v>236</v>
      </c>
      <c r="D584" s="314" t="s">
        <v>593</v>
      </c>
      <c r="E584" s="45"/>
      <c r="F584" s="46"/>
      <c r="G584" s="185">
        <f t="shared" si="72"/>
        <v>529.21</v>
      </c>
      <c r="H584" s="47"/>
      <c r="I584" s="38">
        <v>3.9</v>
      </c>
      <c r="J584" s="186">
        <f t="shared" si="73"/>
        <v>4143.41</v>
      </c>
      <c r="K584" s="67"/>
    </row>
    <row r="585" spans="1:11" ht="12.75">
      <c r="A585" s="189">
        <f t="shared" si="71"/>
        <v>24</v>
      </c>
      <c r="B585" s="315" t="s">
        <v>662</v>
      </c>
      <c r="C585" s="316" t="s">
        <v>649</v>
      </c>
      <c r="D585" s="316" t="s">
        <v>192</v>
      </c>
      <c r="E585" s="40">
        <v>500</v>
      </c>
      <c r="F585" s="41"/>
      <c r="G585" s="181">
        <f t="shared" si="72"/>
        <v>1029.21</v>
      </c>
      <c r="H585" s="42"/>
      <c r="I585" s="43"/>
      <c r="J585" s="182">
        <f t="shared" si="73"/>
        <v>4143.41</v>
      </c>
      <c r="K585" s="48"/>
    </row>
    <row r="586" spans="1:11" ht="12.75">
      <c r="A586" s="188">
        <f t="shared" si="71"/>
        <v>25</v>
      </c>
      <c r="B586" s="312" t="s">
        <v>662</v>
      </c>
      <c r="C586" s="311" t="s">
        <v>240</v>
      </c>
      <c r="D586" s="311" t="s">
        <v>627</v>
      </c>
      <c r="E586" s="19"/>
      <c r="F586" s="20"/>
      <c r="G586" s="183">
        <f t="shared" si="72"/>
        <v>1029.21</v>
      </c>
      <c r="H586" s="21"/>
      <c r="I586" s="22">
        <v>10</v>
      </c>
      <c r="J586" s="184">
        <f t="shared" si="73"/>
        <v>4133.41</v>
      </c>
      <c r="K586" s="33"/>
    </row>
    <row r="587" spans="1:11" ht="12.75">
      <c r="A587" s="188">
        <f t="shared" si="71"/>
        <v>26</v>
      </c>
      <c r="B587" s="312" t="s">
        <v>663</v>
      </c>
      <c r="C587" s="311" t="s">
        <v>650</v>
      </c>
      <c r="D587" s="311" t="s">
        <v>683</v>
      </c>
      <c r="E587" s="19"/>
      <c r="F587" s="20">
        <v>30.26</v>
      </c>
      <c r="G587" s="183">
        <f t="shared" si="72"/>
        <v>998.95</v>
      </c>
      <c r="H587" s="21"/>
      <c r="I587" s="22"/>
      <c r="J587" s="184">
        <f t="shared" si="73"/>
        <v>4133.41</v>
      </c>
      <c r="K587" s="33" t="s">
        <v>12</v>
      </c>
    </row>
    <row r="588" spans="1:11" ht="12.75">
      <c r="A588" s="188">
        <f t="shared" si="71"/>
        <v>27</v>
      </c>
      <c r="B588" s="312" t="s">
        <v>663</v>
      </c>
      <c r="C588" s="311" t="s">
        <v>241</v>
      </c>
      <c r="D588" s="311" t="s">
        <v>684</v>
      </c>
      <c r="E588" s="19"/>
      <c r="F588" s="20"/>
      <c r="G588" s="183">
        <f t="shared" si="72"/>
        <v>998.95</v>
      </c>
      <c r="H588" s="21"/>
      <c r="I588" s="22">
        <v>500</v>
      </c>
      <c r="J588" s="184">
        <f t="shared" si="73"/>
        <v>3633.41</v>
      </c>
      <c r="K588" s="33"/>
    </row>
    <row r="589" spans="1:11" ht="12.75">
      <c r="A589" s="188">
        <f t="shared" si="71"/>
        <v>28</v>
      </c>
      <c r="B589" s="312" t="s">
        <v>663</v>
      </c>
      <c r="C589" s="311" t="s">
        <v>242</v>
      </c>
      <c r="D589" s="311" t="s">
        <v>593</v>
      </c>
      <c r="E589" s="19"/>
      <c r="F589" s="20"/>
      <c r="G589" s="183">
        <f t="shared" si="72"/>
        <v>998.95</v>
      </c>
      <c r="H589" s="21"/>
      <c r="I589" s="22">
        <v>0.2</v>
      </c>
      <c r="J589" s="184">
        <f t="shared" si="73"/>
        <v>3633.21</v>
      </c>
      <c r="K589" s="33"/>
    </row>
    <row r="590" spans="1:11" ht="12.75">
      <c r="A590" s="188">
        <f t="shared" si="71"/>
        <v>29</v>
      </c>
      <c r="B590" s="312" t="s">
        <v>664</v>
      </c>
      <c r="C590" s="311" t="s">
        <v>651</v>
      </c>
      <c r="D590" s="311" t="s">
        <v>685</v>
      </c>
      <c r="E590" s="19"/>
      <c r="F590" s="20">
        <v>885.94</v>
      </c>
      <c r="G590" s="183">
        <f t="shared" si="72"/>
        <v>113.00999999999999</v>
      </c>
      <c r="H590" s="21"/>
      <c r="I590" s="22"/>
      <c r="J590" s="184">
        <f t="shared" si="73"/>
        <v>3633.21</v>
      </c>
      <c r="K590" s="33" t="s">
        <v>11</v>
      </c>
    </row>
    <row r="591" spans="1:11" ht="12.75">
      <c r="A591" s="188">
        <f t="shared" si="71"/>
        <v>30</v>
      </c>
      <c r="B591" s="312" t="s">
        <v>665</v>
      </c>
      <c r="C591" s="311" t="s">
        <v>381</v>
      </c>
      <c r="D591" s="311" t="s">
        <v>684</v>
      </c>
      <c r="E591" s="19"/>
      <c r="F591" s="20"/>
      <c r="G591" s="183">
        <f t="shared" si="72"/>
        <v>113.00999999999999</v>
      </c>
      <c r="H591" s="21"/>
      <c r="I591" s="22">
        <v>500</v>
      </c>
      <c r="J591" s="184">
        <f t="shared" si="73"/>
        <v>3133.21</v>
      </c>
      <c r="K591" s="33"/>
    </row>
    <row r="592" spans="1:11" ht="12.75">
      <c r="A592" s="188">
        <f t="shared" si="71"/>
        <v>31</v>
      </c>
      <c r="B592" s="312" t="s">
        <v>665</v>
      </c>
      <c r="C592" s="311" t="s">
        <v>383</v>
      </c>
      <c r="D592" s="311" t="s">
        <v>593</v>
      </c>
      <c r="E592" s="19"/>
      <c r="F592" s="20"/>
      <c r="G592" s="183">
        <f t="shared" si="72"/>
        <v>113.00999999999999</v>
      </c>
      <c r="H592" s="21"/>
      <c r="I592" s="22">
        <v>0.2</v>
      </c>
      <c r="J592" s="184">
        <f t="shared" si="73"/>
        <v>3133.01</v>
      </c>
      <c r="K592" s="33"/>
    </row>
    <row r="593" spans="1:11" ht="12.75">
      <c r="A593" s="188">
        <f t="shared" si="71"/>
        <v>32</v>
      </c>
      <c r="B593" s="312" t="s">
        <v>666</v>
      </c>
      <c r="C593" s="311" t="s">
        <v>492</v>
      </c>
      <c r="D593" s="311" t="s">
        <v>793</v>
      </c>
      <c r="E593" s="19"/>
      <c r="F593" s="20"/>
      <c r="G593" s="183">
        <f t="shared" si="72"/>
        <v>113.00999999999999</v>
      </c>
      <c r="H593" s="21"/>
      <c r="I593" s="22">
        <v>326.69</v>
      </c>
      <c r="J593" s="184">
        <f t="shared" si="73"/>
        <v>2806.32</v>
      </c>
      <c r="K593" s="33" t="s">
        <v>563</v>
      </c>
    </row>
    <row r="594" spans="1:11" ht="12.75">
      <c r="A594" s="188">
        <f t="shared" si="71"/>
        <v>33</v>
      </c>
      <c r="B594" s="312" t="s">
        <v>667</v>
      </c>
      <c r="C594" s="311" t="s">
        <v>652</v>
      </c>
      <c r="D594" s="311" t="s">
        <v>192</v>
      </c>
      <c r="E594" s="19">
        <v>500</v>
      </c>
      <c r="F594" s="20"/>
      <c r="G594" s="183">
        <f t="shared" si="72"/>
        <v>613.01</v>
      </c>
      <c r="H594" s="21"/>
      <c r="I594" s="22"/>
      <c r="J594" s="184">
        <f t="shared" si="73"/>
        <v>2806.32</v>
      </c>
      <c r="K594" s="33"/>
    </row>
    <row r="595" spans="1:11" ht="12.75">
      <c r="A595" s="188">
        <f t="shared" si="71"/>
        <v>34</v>
      </c>
      <c r="B595" s="312" t="s">
        <v>667</v>
      </c>
      <c r="C595" s="311" t="s">
        <v>653</v>
      </c>
      <c r="D595" s="311" t="s">
        <v>686</v>
      </c>
      <c r="E595" s="19"/>
      <c r="F595" s="20">
        <v>130</v>
      </c>
      <c r="G595" s="183">
        <f t="shared" si="72"/>
        <v>483.01</v>
      </c>
      <c r="H595" s="21"/>
      <c r="I595" s="22"/>
      <c r="J595" s="184">
        <f t="shared" si="73"/>
        <v>2806.32</v>
      </c>
      <c r="K595" s="33" t="s">
        <v>18</v>
      </c>
    </row>
    <row r="596" spans="1:11" ht="12.75">
      <c r="A596" s="188">
        <f t="shared" si="71"/>
        <v>35</v>
      </c>
      <c r="B596" s="312" t="s">
        <v>667</v>
      </c>
      <c r="C596" s="311" t="s">
        <v>654</v>
      </c>
      <c r="D596" s="311" t="s">
        <v>687</v>
      </c>
      <c r="E596" s="19"/>
      <c r="F596" s="20">
        <v>21.6</v>
      </c>
      <c r="G596" s="183">
        <f t="shared" si="72"/>
        <v>461.40999999999997</v>
      </c>
      <c r="H596" s="21"/>
      <c r="I596" s="22"/>
      <c r="J596" s="184">
        <f t="shared" si="73"/>
        <v>2806.32</v>
      </c>
      <c r="K596" s="33" t="s">
        <v>18</v>
      </c>
    </row>
    <row r="597" spans="1:11" ht="12.75">
      <c r="A597" s="188">
        <f t="shared" si="71"/>
        <v>36</v>
      </c>
      <c r="B597" s="312" t="s">
        <v>668</v>
      </c>
      <c r="C597" s="311" t="s">
        <v>655</v>
      </c>
      <c r="D597" s="311" t="s">
        <v>593</v>
      </c>
      <c r="E597" s="19"/>
      <c r="F597" s="20"/>
      <c r="G597" s="183">
        <f t="shared" si="72"/>
        <v>461.40999999999997</v>
      </c>
      <c r="H597" s="21"/>
      <c r="I597" s="22">
        <v>3.9</v>
      </c>
      <c r="J597" s="184">
        <f t="shared" si="73"/>
        <v>2802.42</v>
      </c>
      <c r="K597" s="33"/>
    </row>
    <row r="598" spans="1:11" ht="13.5" thickBot="1">
      <c r="A598" s="187">
        <f t="shared" si="71"/>
        <v>37</v>
      </c>
      <c r="B598" s="313" t="s">
        <v>668</v>
      </c>
      <c r="C598" s="314" t="s">
        <v>656</v>
      </c>
      <c r="D598" s="314" t="s">
        <v>688</v>
      </c>
      <c r="E598" s="45"/>
      <c r="F598" s="46"/>
      <c r="G598" s="185">
        <f t="shared" si="72"/>
        <v>461.40999999999997</v>
      </c>
      <c r="H598" s="47">
        <v>0.02</v>
      </c>
      <c r="I598" s="38"/>
      <c r="J598" s="186">
        <f t="shared" si="73"/>
        <v>2802.44</v>
      </c>
      <c r="K598" s="67"/>
    </row>
    <row r="600" ht="13.5" thickBot="1"/>
    <row r="601" spans="1:10" ht="13.5" thickBot="1">
      <c r="A601" s="71" t="s">
        <v>689</v>
      </c>
      <c r="B601" s="148"/>
      <c r="C601" s="149"/>
      <c r="D601" s="149"/>
      <c r="E601" s="6"/>
      <c r="F601" s="6"/>
      <c r="G601" s="8">
        <f>G598</f>
        <v>461.40999999999997</v>
      </c>
      <c r="H601" s="6"/>
      <c r="I601" s="6"/>
      <c r="J601" s="9">
        <f>J598</f>
        <v>2802.44</v>
      </c>
    </row>
    <row r="603" ht="13.5" thickBot="1"/>
    <row r="604" spans="1:11" ht="12.75">
      <c r="A604" s="397" t="s">
        <v>8</v>
      </c>
      <c r="B604" s="399" t="s">
        <v>4</v>
      </c>
      <c r="C604" s="401" t="s">
        <v>0</v>
      </c>
      <c r="D604" s="401" t="s">
        <v>1</v>
      </c>
      <c r="E604" s="403" t="s">
        <v>2</v>
      </c>
      <c r="F604" s="404"/>
      <c r="G604" s="403"/>
      <c r="H604" s="405" t="s">
        <v>3</v>
      </c>
      <c r="I604" s="406"/>
      <c r="J604" s="405"/>
      <c r="K604" s="407" t="s">
        <v>13</v>
      </c>
    </row>
    <row r="605" spans="1:11" ht="12.75">
      <c r="A605" s="398"/>
      <c r="B605" s="400"/>
      <c r="C605" s="402"/>
      <c r="D605" s="402"/>
      <c r="E605" s="179" t="s">
        <v>5</v>
      </c>
      <c r="F605" s="61" t="s">
        <v>6</v>
      </c>
      <c r="G605" s="179" t="s">
        <v>7</v>
      </c>
      <c r="H605" s="180" t="s">
        <v>5</v>
      </c>
      <c r="I605" s="12" t="s">
        <v>6</v>
      </c>
      <c r="J605" s="180" t="s">
        <v>7</v>
      </c>
      <c r="K605" s="408"/>
    </row>
    <row r="606" spans="1:11" ht="12.75">
      <c r="A606" s="29">
        <v>1</v>
      </c>
      <c r="B606" s="13">
        <v>2</v>
      </c>
      <c r="C606" s="13">
        <v>3</v>
      </c>
      <c r="D606" s="14">
        <v>4</v>
      </c>
      <c r="E606" s="15">
        <v>5</v>
      </c>
      <c r="F606" s="62">
        <v>6</v>
      </c>
      <c r="G606" s="15">
        <v>7</v>
      </c>
      <c r="H606" s="16">
        <v>8</v>
      </c>
      <c r="I606" s="17">
        <v>9</v>
      </c>
      <c r="J606" s="16">
        <v>10</v>
      </c>
      <c r="K606" s="408"/>
    </row>
    <row r="607" spans="1:11" ht="13.5" thickBot="1">
      <c r="A607" s="30"/>
      <c r="B607" s="95"/>
      <c r="C607" s="298"/>
      <c r="D607" s="298"/>
      <c r="E607" s="27"/>
      <c r="F607" s="63"/>
      <c r="G607" s="27"/>
      <c r="H607" s="28"/>
      <c r="I607" s="28"/>
      <c r="J607" s="28"/>
      <c r="K607" s="31"/>
    </row>
    <row r="608" spans="1:11" ht="14.25" thickBot="1" thickTop="1">
      <c r="A608" s="223" t="s">
        <v>20</v>
      </c>
      <c r="B608" s="224"/>
      <c r="C608" s="296" t="s">
        <v>629</v>
      </c>
      <c r="D608" s="297" t="s">
        <v>690</v>
      </c>
      <c r="E608" s="228"/>
      <c r="F608" s="228"/>
      <c r="G608" s="229">
        <v>461.41</v>
      </c>
      <c r="H608" s="230"/>
      <c r="I608" s="230"/>
      <c r="J608" s="231">
        <v>2802.44</v>
      </c>
      <c r="K608" s="232"/>
    </row>
    <row r="609" spans="1:11" ht="13.5" thickTop="1">
      <c r="A609" s="189">
        <v>38</v>
      </c>
      <c r="B609" s="312" t="s">
        <v>691</v>
      </c>
      <c r="C609" s="311" t="s">
        <v>720</v>
      </c>
      <c r="D609" s="311" t="s">
        <v>748</v>
      </c>
      <c r="E609" s="40">
        <v>165</v>
      </c>
      <c r="F609" s="41"/>
      <c r="G609" s="181">
        <f aca="true" t="shared" si="74" ref="G609:G640">G608+E609-F609</f>
        <v>626.4100000000001</v>
      </c>
      <c r="H609" s="42"/>
      <c r="I609" s="43"/>
      <c r="J609" s="182">
        <f aca="true" t="shared" si="75" ref="J609:J640">J608+H609-I609</f>
        <v>2802.44</v>
      </c>
      <c r="K609" s="48" t="s">
        <v>794</v>
      </c>
    </row>
    <row r="610" spans="1:11" ht="12.75">
      <c r="A610" s="189">
        <v>39</v>
      </c>
      <c r="B610" s="312" t="s">
        <v>691</v>
      </c>
      <c r="C610" s="311" t="s">
        <v>721</v>
      </c>
      <c r="D610" s="311" t="s">
        <v>193</v>
      </c>
      <c r="E610" s="19"/>
      <c r="F610" s="20">
        <v>165</v>
      </c>
      <c r="G610" s="181">
        <f t="shared" si="74"/>
        <v>461.4100000000001</v>
      </c>
      <c r="H610" s="21"/>
      <c r="I610" s="22"/>
      <c r="J610" s="182">
        <f t="shared" si="75"/>
        <v>2802.44</v>
      </c>
      <c r="K610" s="33"/>
    </row>
    <row r="611" spans="1:11" ht="12.75">
      <c r="A611" s="188">
        <f aca="true" t="shared" si="76" ref="A611:A642">A610+1</f>
        <v>40</v>
      </c>
      <c r="B611" s="312" t="s">
        <v>691</v>
      </c>
      <c r="C611" s="311" t="s">
        <v>28</v>
      </c>
      <c r="D611" s="311" t="s">
        <v>680</v>
      </c>
      <c r="E611" s="19"/>
      <c r="F611" s="20"/>
      <c r="G611" s="183">
        <f t="shared" si="74"/>
        <v>461.4100000000001</v>
      </c>
      <c r="H611" s="21">
        <v>165</v>
      </c>
      <c r="I611" s="22"/>
      <c r="J611" s="184">
        <f t="shared" si="75"/>
        <v>2967.44</v>
      </c>
      <c r="K611" s="33"/>
    </row>
    <row r="612" spans="1:11" ht="12.75">
      <c r="A612" s="188">
        <f t="shared" si="76"/>
        <v>41</v>
      </c>
      <c r="B612" s="312" t="s">
        <v>692</v>
      </c>
      <c r="C612" s="311" t="s">
        <v>80</v>
      </c>
      <c r="D612" s="311" t="s">
        <v>749</v>
      </c>
      <c r="E612" s="19"/>
      <c r="F612" s="20"/>
      <c r="G612" s="183">
        <f t="shared" si="74"/>
        <v>461.4100000000001</v>
      </c>
      <c r="H612" s="21"/>
      <c r="I612" s="22">
        <v>10</v>
      </c>
      <c r="J612" s="184">
        <f t="shared" si="75"/>
        <v>2957.44</v>
      </c>
      <c r="K612" s="33"/>
    </row>
    <row r="613" spans="1:11" ht="12.75">
      <c r="A613" s="188">
        <f t="shared" si="76"/>
        <v>42</v>
      </c>
      <c r="B613" s="312" t="s">
        <v>693</v>
      </c>
      <c r="C613" s="311" t="s">
        <v>722</v>
      </c>
      <c r="D613" s="311" t="s">
        <v>750</v>
      </c>
      <c r="E613" s="19">
        <v>165</v>
      </c>
      <c r="F613" s="20"/>
      <c r="G613" s="183">
        <f t="shared" si="74"/>
        <v>626.4100000000001</v>
      </c>
      <c r="H613" s="21"/>
      <c r="I613" s="22"/>
      <c r="J613" s="184">
        <f t="shared" si="75"/>
        <v>2957.44</v>
      </c>
      <c r="K613" s="33" t="s">
        <v>12</v>
      </c>
    </row>
    <row r="614" spans="1:11" ht="12.75">
      <c r="A614" s="188">
        <f t="shared" si="76"/>
        <v>43</v>
      </c>
      <c r="B614" s="312" t="s">
        <v>694</v>
      </c>
      <c r="C614" s="311" t="s">
        <v>87</v>
      </c>
      <c r="D614" s="311" t="s">
        <v>749</v>
      </c>
      <c r="E614" s="19"/>
      <c r="F614" s="20"/>
      <c r="G614" s="183">
        <f t="shared" si="74"/>
        <v>626.4100000000001</v>
      </c>
      <c r="H614" s="21"/>
      <c r="I614" s="22">
        <v>3.9</v>
      </c>
      <c r="J614" s="184">
        <f t="shared" si="75"/>
        <v>2953.54</v>
      </c>
      <c r="K614" s="33"/>
    </row>
    <row r="615" spans="1:11" ht="13.5" thickBot="1">
      <c r="A615" s="187">
        <f t="shared" si="76"/>
        <v>44</v>
      </c>
      <c r="B615" s="313" t="s">
        <v>694</v>
      </c>
      <c r="C615" s="314" t="s">
        <v>89</v>
      </c>
      <c r="D615" s="314" t="s">
        <v>389</v>
      </c>
      <c r="E615" s="45"/>
      <c r="F615" s="46"/>
      <c r="G615" s="185">
        <f t="shared" si="74"/>
        <v>626.4100000000001</v>
      </c>
      <c r="H615" s="47">
        <v>0.02</v>
      </c>
      <c r="I615" s="38"/>
      <c r="J615" s="186">
        <f t="shared" si="75"/>
        <v>2953.56</v>
      </c>
      <c r="K615" s="67"/>
    </row>
    <row r="616" spans="1:11" ht="12.75">
      <c r="A616" s="189">
        <f t="shared" si="76"/>
        <v>45</v>
      </c>
      <c r="B616" s="315" t="s">
        <v>695</v>
      </c>
      <c r="C616" s="316" t="s">
        <v>723</v>
      </c>
      <c r="D616" s="316" t="s">
        <v>751</v>
      </c>
      <c r="E616" s="40"/>
      <c r="F616" s="41">
        <v>20</v>
      </c>
      <c r="G616" s="181">
        <f t="shared" si="74"/>
        <v>606.4100000000001</v>
      </c>
      <c r="H616" s="42"/>
      <c r="I616" s="43"/>
      <c r="J616" s="182">
        <f t="shared" si="75"/>
        <v>2953.56</v>
      </c>
      <c r="K616" s="48" t="s">
        <v>12</v>
      </c>
    </row>
    <row r="617" spans="1:11" ht="12.75">
      <c r="A617" s="188">
        <f t="shared" si="76"/>
        <v>46</v>
      </c>
      <c r="B617" s="312" t="s">
        <v>696</v>
      </c>
      <c r="C617" s="311" t="s">
        <v>41</v>
      </c>
      <c r="D617" s="311" t="s">
        <v>752</v>
      </c>
      <c r="E617" s="19"/>
      <c r="F617" s="20"/>
      <c r="G617" s="183">
        <f t="shared" si="74"/>
        <v>606.4100000000001</v>
      </c>
      <c r="H617" s="21"/>
      <c r="I617" s="22">
        <v>85.1</v>
      </c>
      <c r="J617" s="184">
        <f t="shared" si="75"/>
        <v>2868.46</v>
      </c>
      <c r="K617" s="33" t="s">
        <v>18</v>
      </c>
    </row>
    <row r="618" spans="1:11" ht="12.75">
      <c r="A618" s="188">
        <f t="shared" si="76"/>
        <v>47</v>
      </c>
      <c r="B618" s="312" t="s">
        <v>696</v>
      </c>
      <c r="C618" s="311" t="s">
        <v>96</v>
      </c>
      <c r="D618" s="311" t="s">
        <v>749</v>
      </c>
      <c r="E618" s="19"/>
      <c r="F618" s="20"/>
      <c r="G618" s="183">
        <f t="shared" si="74"/>
        <v>606.4100000000001</v>
      </c>
      <c r="H618" s="21"/>
      <c r="I618" s="22">
        <v>3.9</v>
      </c>
      <c r="J618" s="184">
        <f t="shared" si="75"/>
        <v>2864.56</v>
      </c>
      <c r="K618" s="33"/>
    </row>
    <row r="619" spans="1:11" ht="13.5" thickBot="1">
      <c r="A619" s="187">
        <f t="shared" si="76"/>
        <v>48</v>
      </c>
      <c r="B619" s="313" t="s">
        <v>696</v>
      </c>
      <c r="C619" s="314" t="s">
        <v>98</v>
      </c>
      <c r="D619" s="314" t="s">
        <v>389</v>
      </c>
      <c r="E619" s="45"/>
      <c r="F619" s="46"/>
      <c r="G619" s="185">
        <f t="shared" si="74"/>
        <v>606.4100000000001</v>
      </c>
      <c r="H619" s="47">
        <v>0.02</v>
      </c>
      <c r="I619" s="38"/>
      <c r="J619" s="186">
        <f t="shared" si="75"/>
        <v>2864.58</v>
      </c>
      <c r="K619" s="67"/>
    </row>
    <row r="620" spans="1:11" ht="12.75">
      <c r="A620" s="189">
        <f t="shared" si="76"/>
        <v>49</v>
      </c>
      <c r="B620" s="315" t="s">
        <v>697</v>
      </c>
      <c r="C620" s="316" t="s">
        <v>724</v>
      </c>
      <c r="D620" s="316" t="s">
        <v>753</v>
      </c>
      <c r="E620" s="40">
        <v>118.8</v>
      </c>
      <c r="F620" s="41"/>
      <c r="G620" s="181">
        <f t="shared" si="74"/>
        <v>725.21</v>
      </c>
      <c r="H620" s="42"/>
      <c r="I620" s="43"/>
      <c r="J620" s="182">
        <f t="shared" si="75"/>
        <v>2864.58</v>
      </c>
      <c r="K620" s="48" t="s">
        <v>795</v>
      </c>
    </row>
    <row r="621" spans="1:11" ht="12.75">
      <c r="A621" s="188">
        <f t="shared" si="76"/>
        <v>50</v>
      </c>
      <c r="B621" s="312" t="s">
        <v>697</v>
      </c>
      <c r="C621" s="311" t="s">
        <v>725</v>
      </c>
      <c r="D621" s="311" t="s">
        <v>754</v>
      </c>
      <c r="E621" s="19">
        <v>330</v>
      </c>
      <c r="F621" s="20"/>
      <c r="G621" s="183">
        <f t="shared" si="74"/>
        <v>1055.21</v>
      </c>
      <c r="H621" s="21"/>
      <c r="I621" s="22"/>
      <c r="J621" s="184">
        <f t="shared" si="75"/>
        <v>2864.58</v>
      </c>
      <c r="K621" s="33" t="s">
        <v>10</v>
      </c>
    </row>
    <row r="622" spans="1:11" ht="12.75">
      <c r="A622" s="188">
        <f t="shared" si="76"/>
        <v>51</v>
      </c>
      <c r="B622" s="312" t="s">
        <v>697</v>
      </c>
      <c r="C622" s="311" t="s">
        <v>726</v>
      </c>
      <c r="D622" s="311" t="s">
        <v>755</v>
      </c>
      <c r="E622" s="19">
        <v>462</v>
      </c>
      <c r="F622" s="20"/>
      <c r="G622" s="183">
        <f t="shared" si="74"/>
        <v>1517.21</v>
      </c>
      <c r="H622" s="21"/>
      <c r="I622" s="22"/>
      <c r="J622" s="184">
        <f t="shared" si="75"/>
        <v>2864.58</v>
      </c>
      <c r="K622" s="33" t="s">
        <v>493</v>
      </c>
    </row>
    <row r="623" spans="1:11" ht="12.75">
      <c r="A623" s="188">
        <f t="shared" si="76"/>
        <v>52</v>
      </c>
      <c r="B623" s="312" t="s">
        <v>697</v>
      </c>
      <c r="C623" s="311" t="s">
        <v>727</v>
      </c>
      <c r="D623" s="311" t="s">
        <v>756</v>
      </c>
      <c r="E623" s="19">
        <v>330</v>
      </c>
      <c r="F623" s="20"/>
      <c r="G623" s="183">
        <f t="shared" si="74"/>
        <v>1847.21</v>
      </c>
      <c r="H623" s="21"/>
      <c r="I623" s="22"/>
      <c r="J623" s="184">
        <f t="shared" si="75"/>
        <v>2864.58</v>
      </c>
      <c r="K623" s="33" t="s">
        <v>561</v>
      </c>
    </row>
    <row r="624" spans="1:11" ht="12.75">
      <c r="A624" s="188">
        <f t="shared" si="76"/>
        <v>53</v>
      </c>
      <c r="B624" s="312" t="s">
        <v>698</v>
      </c>
      <c r="C624" s="311" t="s">
        <v>728</v>
      </c>
      <c r="D624" s="311" t="s">
        <v>193</v>
      </c>
      <c r="E624" s="19"/>
      <c r="F624" s="20">
        <v>1405.8</v>
      </c>
      <c r="G624" s="183">
        <f t="shared" si="74"/>
        <v>441.4100000000001</v>
      </c>
      <c r="H624" s="21"/>
      <c r="I624" s="22"/>
      <c r="J624" s="184">
        <f t="shared" si="75"/>
        <v>2864.58</v>
      </c>
      <c r="K624" s="33"/>
    </row>
    <row r="625" spans="1:11" ht="12.75">
      <c r="A625" s="188">
        <f t="shared" si="76"/>
        <v>54</v>
      </c>
      <c r="B625" s="312" t="s">
        <v>698</v>
      </c>
      <c r="C625" s="311" t="s">
        <v>43</v>
      </c>
      <c r="D625" s="311" t="s">
        <v>680</v>
      </c>
      <c r="E625" s="19"/>
      <c r="F625" s="20"/>
      <c r="G625" s="183">
        <f t="shared" si="74"/>
        <v>441.4100000000001</v>
      </c>
      <c r="H625" s="21">
        <v>1405.8</v>
      </c>
      <c r="I625" s="22"/>
      <c r="J625" s="184">
        <f t="shared" si="75"/>
        <v>4270.38</v>
      </c>
      <c r="K625" s="33"/>
    </row>
    <row r="626" spans="1:11" ht="12.75">
      <c r="A626" s="188">
        <f t="shared" si="76"/>
        <v>55</v>
      </c>
      <c r="B626" s="312" t="s">
        <v>699</v>
      </c>
      <c r="C626" s="311" t="s">
        <v>729</v>
      </c>
      <c r="D626" s="311" t="s">
        <v>757</v>
      </c>
      <c r="E626" s="19"/>
      <c r="F626" s="20">
        <v>61.31</v>
      </c>
      <c r="G626" s="183">
        <f t="shared" si="74"/>
        <v>380.1000000000001</v>
      </c>
      <c r="H626" s="21"/>
      <c r="I626" s="22"/>
      <c r="J626" s="184">
        <f t="shared" si="75"/>
        <v>4270.38</v>
      </c>
      <c r="K626" s="33" t="s">
        <v>11</v>
      </c>
    </row>
    <row r="627" spans="1:11" ht="12.75">
      <c r="A627" s="188">
        <f t="shared" si="76"/>
        <v>56</v>
      </c>
      <c r="B627" s="312" t="s">
        <v>700</v>
      </c>
      <c r="C627" s="311" t="s">
        <v>730</v>
      </c>
      <c r="D627" s="311" t="s">
        <v>758</v>
      </c>
      <c r="E627" s="19"/>
      <c r="F627" s="20">
        <v>183</v>
      </c>
      <c r="G627" s="183">
        <f t="shared" si="74"/>
        <v>197.10000000000008</v>
      </c>
      <c r="H627" s="21"/>
      <c r="I627" s="22"/>
      <c r="J627" s="184">
        <f t="shared" si="75"/>
        <v>4270.38</v>
      </c>
      <c r="K627" s="33" t="s">
        <v>347</v>
      </c>
    </row>
    <row r="628" spans="1:11" ht="12.75">
      <c r="A628" s="188">
        <f t="shared" si="76"/>
        <v>57</v>
      </c>
      <c r="B628" s="312" t="s">
        <v>701</v>
      </c>
      <c r="C628" s="311" t="s">
        <v>731</v>
      </c>
      <c r="D628" s="311" t="s">
        <v>754</v>
      </c>
      <c r="E628" s="19">
        <v>165</v>
      </c>
      <c r="F628" s="20"/>
      <c r="G628" s="183">
        <f t="shared" si="74"/>
        <v>362.1000000000001</v>
      </c>
      <c r="H628" s="21"/>
      <c r="I628" s="22"/>
      <c r="J628" s="184">
        <f t="shared" si="75"/>
        <v>4270.38</v>
      </c>
      <c r="K628" s="33" t="s">
        <v>10</v>
      </c>
    </row>
    <row r="629" spans="1:11" ht="12.75">
      <c r="A629" s="188">
        <f t="shared" si="76"/>
        <v>58</v>
      </c>
      <c r="B629" s="312" t="s">
        <v>701</v>
      </c>
      <c r="C629" s="311" t="s">
        <v>44</v>
      </c>
      <c r="D629" s="311" t="s">
        <v>749</v>
      </c>
      <c r="E629" s="19"/>
      <c r="F629" s="20"/>
      <c r="G629" s="183">
        <f t="shared" si="74"/>
        <v>362.1000000000001</v>
      </c>
      <c r="H629" s="21"/>
      <c r="I629" s="22">
        <v>3.9</v>
      </c>
      <c r="J629" s="184">
        <f t="shared" si="75"/>
        <v>4266.4800000000005</v>
      </c>
      <c r="K629" s="33"/>
    </row>
    <row r="630" spans="1:11" ht="13.5" thickBot="1">
      <c r="A630" s="187">
        <f t="shared" si="76"/>
        <v>59</v>
      </c>
      <c r="B630" s="313" t="s">
        <v>701</v>
      </c>
      <c r="C630" s="314" t="s">
        <v>103</v>
      </c>
      <c r="D630" s="314" t="s">
        <v>389</v>
      </c>
      <c r="E630" s="45"/>
      <c r="F630" s="46"/>
      <c r="G630" s="185">
        <f t="shared" si="74"/>
        <v>362.1000000000001</v>
      </c>
      <c r="H630" s="47">
        <v>0.03</v>
      </c>
      <c r="I630" s="38"/>
      <c r="J630" s="186">
        <f t="shared" si="75"/>
        <v>4266.51</v>
      </c>
      <c r="K630" s="67"/>
    </row>
    <row r="631" spans="1:11" ht="12.75">
      <c r="A631" s="189">
        <f t="shared" si="76"/>
        <v>60</v>
      </c>
      <c r="B631" s="315" t="s">
        <v>702</v>
      </c>
      <c r="C631" s="316" t="s">
        <v>732</v>
      </c>
      <c r="D631" s="316" t="s">
        <v>759</v>
      </c>
      <c r="E631" s="40"/>
      <c r="F631" s="41">
        <v>70</v>
      </c>
      <c r="G631" s="181">
        <f t="shared" si="74"/>
        <v>292.1000000000001</v>
      </c>
      <c r="H631" s="42"/>
      <c r="I631" s="43"/>
      <c r="J631" s="182">
        <f t="shared" si="75"/>
        <v>4266.51</v>
      </c>
      <c r="K631" s="48" t="s">
        <v>563</v>
      </c>
    </row>
    <row r="632" spans="1:11" ht="12.75">
      <c r="A632" s="188">
        <f t="shared" si="76"/>
        <v>61</v>
      </c>
      <c r="B632" s="312" t="s">
        <v>703</v>
      </c>
      <c r="C632" s="311" t="s">
        <v>733</v>
      </c>
      <c r="D632" s="311" t="s">
        <v>760</v>
      </c>
      <c r="E632" s="19"/>
      <c r="F632" s="20">
        <v>15.75</v>
      </c>
      <c r="G632" s="183">
        <f t="shared" si="74"/>
        <v>276.3500000000001</v>
      </c>
      <c r="H632" s="21"/>
      <c r="I632" s="22"/>
      <c r="J632" s="184">
        <f t="shared" si="75"/>
        <v>4266.51</v>
      </c>
      <c r="K632" s="33" t="s">
        <v>10</v>
      </c>
    </row>
    <row r="633" spans="1:11" ht="12.75">
      <c r="A633" s="188">
        <f t="shared" si="76"/>
        <v>62</v>
      </c>
      <c r="B633" s="312" t="s">
        <v>704</v>
      </c>
      <c r="C633" s="311" t="s">
        <v>49</v>
      </c>
      <c r="D633" s="311" t="s">
        <v>761</v>
      </c>
      <c r="E633" s="19"/>
      <c r="F633" s="20"/>
      <c r="G633" s="183">
        <f t="shared" si="74"/>
        <v>276.3500000000001</v>
      </c>
      <c r="H633" s="21"/>
      <c r="I633" s="22">
        <v>175.82</v>
      </c>
      <c r="J633" s="184">
        <f t="shared" si="75"/>
        <v>4090.69</v>
      </c>
      <c r="K633" s="33" t="s">
        <v>218</v>
      </c>
    </row>
    <row r="634" spans="1:11" ht="12.75">
      <c r="A634" s="188">
        <f t="shared" si="76"/>
        <v>63</v>
      </c>
      <c r="B634" s="312" t="s">
        <v>704</v>
      </c>
      <c r="C634" s="311" t="s">
        <v>50</v>
      </c>
      <c r="D634" s="311" t="s">
        <v>749</v>
      </c>
      <c r="E634" s="19"/>
      <c r="F634" s="20"/>
      <c r="G634" s="183">
        <f t="shared" si="74"/>
        <v>276.3500000000001</v>
      </c>
      <c r="H634" s="21"/>
      <c r="I634" s="22">
        <v>3.9</v>
      </c>
      <c r="J634" s="184">
        <f t="shared" si="75"/>
        <v>4086.79</v>
      </c>
      <c r="K634" s="33"/>
    </row>
    <row r="635" spans="1:11" ht="13.5" thickBot="1">
      <c r="A635" s="187">
        <f t="shared" si="76"/>
        <v>64</v>
      </c>
      <c r="B635" s="313" t="s">
        <v>705</v>
      </c>
      <c r="C635" s="314" t="s">
        <v>51</v>
      </c>
      <c r="D635" s="314" t="s">
        <v>389</v>
      </c>
      <c r="E635" s="45"/>
      <c r="F635" s="46"/>
      <c r="G635" s="185">
        <f t="shared" si="74"/>
        <v>276.3500000000001</v>
      </c>
      <c r="H635" s="47">
        <v>0.04</v>
      </c>
      <c r="I635" s="38"/>
      <c r="J635" s="186">
        <f t="shared" si="75"/>
        <v>4086.83</v>
      </c>
      <c r="K635" s="67"/>
    </row>
    <row r="636" spans="1:11" ht="12.75">
      <c r="A636" s="189">
        <f t="shared" si="76"/>
        <v>65</v>
      </c>
      <c r="B636" s="315" t="s">
        <v>706</v>
      </c>
      <c r="C636" s="316" t="s">
        <v>734</v>
      </c>
      <c r="D636" s="316" t="s">
        <v>762</v>
      </c>
      <c r="E636" s="40">
        <v>396</v>
      </c>
      <c r="F636" s="41"/>
      <c r="G636" s="181">
        <f t="shared" si="74"/>
        <v>672.3500000000001</v>
      </c>
      <c r="H636" s="42"/>
      <c r="I636" s="43"/>
      <c r="J636" s="182">
        <f t="shared" si="75"/>
        <v>4086.83</v>
      </c>
      <c r="K636" s="48" t="s">
        <v>794</v>
      </c>
    </row>
    <row r="637" spans="1:11" ht="12.75">
      <c r="A637" s="188">
        <f t="shared" si="76"/>
        <v>66</v>
      </c>
      <c r="B637" s="312" t="s">
        <v>707</v>
      </c>
      <c r="C637" s="311" t="s">
        <v>735</v>
      </c>
      <c r="D637" s="311" t="s">
        <v>763</v>
      </c>
      <c r="E637" s="19">
        <v>396</v>
      </c>
      <c r="F637" s="20"/>
      <c r="G637" s="183">
        <f t="shared" si="74"/>
        <v>1068.3500000000001</v>
      </c>
      <c r="H637" s="21"/>
      <c r="I637" s="22"/>
      <c r="J637" s="184">
        <f t="shared" si="75"/>
        <v>4086.83</v>
      </c>
      <c r="K637" s="33" t="s">
        <v>137</v>
      </c>
    </row>
    <row r="638" spans="1:11" ht="12.75">
      <c r="A638" s="188">
        <f t="shared" si="76"/>
        <v>67</v>
      </c>
      <c r="B638" s="312" t="s">
        <v>707</v>
      </c>
      <c r="C638" s="311" t="s">
        <v>736</v>
      </c>
      <c r="D638" s="311" t="s">
        <v>764</v>
      </c>
      <c r="E638" s="19">
        <v>320</v>
      </c>
      <c r="F638" s="20"/>
      <c r="G638" s="183">
        <f t="shared" si="74"/>
        <v>1388.3500000000001</v>
      </c>
      <c r="H638" s="21"/>
      <c r="I638" s="22"/>
      <c r="J638" s="184">
        <f t="shared" si="75"/>
        <v>4086.83</v>
      </c>
      <c r="K638" s="33" t="s">
        <v>11</v>
      </c>
    </row>
    <row r="639" spans="1:11" ht="12.75">
      <c r="A639" s="188">
        <f t="shared" si="76"/>
        <v>68</v>
      </c>
      <c r="B639" s="312" t="s">
        <v>707</v>
      </c>
      <c r="C639" s="311" t="s">
        <v>737</v>
      </c>
      <c r="D639" s="311" t="s">
        <v>765</v>
      </c>
      <c r="E639" s="19">
        <v>528</v>
      </c>
      <c r="F639" s="20"/>
      <c r="G639" s="183">
        <f t="shared" si="74"/>
        <v>1916.3500000000001</v>
      </c>
      <c r="H639" s="21"/>
      <c r="I639" s="22"/>
      <c r="J639" s="184">
        <f t="shared" si="75"/>
        <v>4086.83</v>
      </c>
      <c r="K639" s="33" t="s">
        <v>18</v>
      </c>
    </row>
    <row r="640" spans="1:11" ht="12.75">
      <c r="A640" s="188">
        <f t="shared" si="76"/>
        <v>69</v>
      </c>
      <c r="B640" s="312" t="s">
        <v>707</v>
      </c>
      <c r="C640" s="311" t="s">
        <v>738</v>
      </c>
      <c r="D640" s="311" t="s">
        <v>766</v>
      </c>
      <c r="E640" s="19">
        <v>66</v>
      </c>
      <c r="F640" s="20"/>
      <c r="G640" s="183">
        <f t="shared" si="74"/>
        <v>1982.3500000000001</v>
      </c>
      <c r="H640" s="21"/>
      <c r="I640" s="22"/>
      <c r="J640" s="184">
        <f t="shared" si="75"/>
        <v>4086.83</v>
      </c>
      <c r="K640" s="33" t="s">
        <v>561</v>
      </c>
    </row>
    <row r="641" spans="1:11" ht="12.75">
      <c r="A641" s="188">
        <f t="shared" si="76"/>
        <v>70</v>
      </c>
      <c r="B641" s="312" t="s">
        <v>708</v>
      </c>
      <c r="C641" s="311" t="s">
        <v>739</v>
      </c>
      <c r="D641" s="311" t="s">
        <v>767</v>
      </c>
      <c r="E641" s="19"/>
      <c r="F641" s="20">
        <v>39</v>
      </c>
      <c r="G641" s="183">
        <f aca="true" t="shared" si="77" ref="G641:G662">G640+E641-F641</f>
        <v>1943.3500000000001</v>
      </c>
      <c r="H641" s="21"/>
      <c r="I641" s="22"/>
      <c r="J641" s="184">
        <f aca="true" t="shared" si="78" ref="J641:J662">J640+H641-I641</f>
        <v>4086.83</v>
      </c>
      <c r="K641" s="33" t="s">
        <v>12</v>
      </c>
    </row>
    <row r="642" spans="1:11" ht="12.75">
      <c r="A642" s="188">
        <f t="shared" si="76"/>
        <v>71</v>
      </c>
      <c r="B642" s="312" t="s">
        <v>709</v>
      </c>
      <c r="C642" s="311" t="s">
        <v>740</v>
      </c>
      <c r="D642" s="311" t="s">
        <v>768</v>
      </c>
      <c r="E642" s="19">
        <v>33</v>
      </c>
      <c r="F642" s="20"/>
      <c r="G642" s="183">
        <f t="shared" si="77"/>
        <v>1976.3500000000001</v>
      </c>
      <c r="H642" s="21"/>
      <c r="I642" s="22"/>
      <c r="J642" s="184">
        <f t="shared" si="78"/>
        <v>4086.83</v>
      </c>
      <c r="K642" s="33" t="s">
        <v>11</v>
      </c>
    </row>
    <row r="643" spans="1:11" ht="12.75">
      <c r="A643" s="188">
        <f aca="true" t="shared" si="79" ref="A643:A662">A642+1</f>
        <v>72</v>
      </c>
      <c r="B643" s="312" t="s">
        <v>710</v>
      </c>
      <c r="C643" s="311" t="s">
        <v>55</v>
      </c>
      <c r="D643" s="311" t="s">
        <v>749</v>
      </c>
      <c r="E643" s="19"/>
      <c r="F643" s="20"/>
      <c r="G643" s="183">
        <f t="shared" si="77"/>
        <v>1976.3500000000001</v>
      </c>
      <c r="H643" s="21"/>
      <c r="I643" s="22">
        <v>3.9</v>
      </c>
      <c r="J643" s="184">
        <f t="shared" si="78"/>
        <v>4082.93</v>
      </c>
      <c r="K643" s="33"/>
    </row>
    <row r="644" spans="1:11" ht="12.75">
      <c r="A644" s="188">
        <f t="shared" si="79"/>
        <v>73</v>
      </c>
      <c r="B644" s="312" t="s">
        <v>710</v>
      </c>
      <c r="C644" s="311" t="s">
        <v>56</v>
      </c>
      <c r="D644" s="311" t="s">
        <v>389</v>
      </c>
      <c r="E644" s="19"/>
      <c r="F644" s="20"/>
      <c r="G644" s="183">
        <f t="shared" si="77"/>
        <v>1976.3500000000001</v>
      </c>
      <c r="H644" s="21">
        <v>0.03</v>
      </c>
      <c r="I644" s="22"/>
      <c r="J644" s="184">
        <f t="shared" si="78"/>
        <v>4082.96</v>
      </c>
      <c r="K644" s="33"/>
    </row>
    <row r="645" spans="1:11" ht="12.75">
      <c r="A645" s="188">
        <f t="shared" si="79"/>
        <v>74</v>
      </c>
      <c r="B645" s="312" t="s">
        <v>710</v>
      </c>
      <c r="C645" s="311" t="s">
        <v>57</v>
      </c>
      <c r="D645" s="311" t="s">
        <v>680</v>
      </c>
      <c r="E645" s="19"/>
      <c r="F645" s="20"/>
      <c r="G645" s="183">
        <f t="shared" si="77"/>
        <v>1976.3500000000001</v>
      </c>
      <c r="H645" s="21">
        <v>1904</v>
      </c>
      <c r="I645" s="22"/>
      <c r="J645" s="184">
        <f t="shared" si="78"/>
        <v>5986.96</v>
      </c>
      <c r="K645" s="33"/>
    </row>
    <row r="646" spans="1:11" ht="13.5" thickBot="1">
      <c r="A646" s="187">
        <f t="shared" si="79"/>
        <v>75</v>
      </c>
      <c r="B646" s="313" t="s">
        <v>710</v>
      </c>
      <c r="C646" s="314" t="s">
        <v>741</v>
      </c>
      <c r="D646" s="314" t="s">
        <v>193</v>
      </c>
      <c r="E646" s="45"/>
      <c r="F646" s="46">
        <v>1904</v>
      </c>
      <c r="G646" s="185">
        <f t="shared" si="77"/>
        <v>72.35000000000014</v>
      </c>
      <c r="H646" s="47"/>
      <c r="I646" s="38"/>
      <c r="J646" s="186">
        <f t="shared" si="78"/>
        <v>5986.96</v>
      </c>
      <c r="K646" s="67"/>
    </row>
    <row r="647" spans="1:11" ht="12.75">
      <c r="A647" s="189">
        <f t="shared" si="79"/>
        <v>76</v>
      </c>
      <c r="B647" s="315" t="s">
        <v>711</v>
      </c>
      <c r="C647" s="316" t="s">
        <v>135</v>
      </c>
      <c r="D647" s="316" t="s">
        <v>769</v>
      </c>
      <c r="E647" s="40"/>
      <c r="F647" s="41"/>
      <c r="G647" s="181">
        <f t="shared" si="77"/>
        <v>72.35000000000014</v>
      </c>
      <c r="H647" s="42"/>
      <c r="I647" s="43">
        <v>240</v>
      </c>
      <c r="J647" s="182">
        <f t="shared" si="78"/>
        <v>5746.96</v>
      </c>
      <c r="K647" s="48" t="s">
        <v>12</v>
      </c>
    </row>
    <row r="648" spans="1:11" ht="12.75">
      <c r="A648" s="188">
        <f t="shared" si="79"/>
        <v>77</v>
      </c>
      <c r="B648" s="312" t="s">
        <v>712</v>
      </c>
      <c r="C648" s="311" t="s">
        <v>742</v>
      </c>
      <c r="D648" s="311" t="s">
        <v>770</v>
      </c>
      <c r="E648" s="19">
        <v>396</v>
      </c>
      <c r="F648" s="20"/>
      <c r="G648" s="183">
        <f t="shared" si="77"/>
        <v>468.35000000000014</v>
      </c>
      <c r="H648" s="21"/>
      <c r="I648" s="22"/>
      <c r="J648" s="184">
        <f t="shared" si="78"/>
        <v>5746.96</v>
      </c>
      <c r="K648" s="33" t="s">
        <v>15</v>
      </c>
    </row>
    <row r="649" spans="1:11" ht="12.75">
      <c r="A649" s="188">
        <f t="shared" si="79"/>
        <v>78</v>
      </c>
      <c r="B649" s="312" t="s">
        <v>712</v>
      </c>
      <c r="C649" s="311" t="s">
        <v>743</v>
      </c>
      <c r="D649" s="311" t="s">
        <v>771</v>
      </c>
      <c r="E649" s="19">
        <v>528</v>
      </c>
      <c r="F649" s="20"/>
      <c r="G649" s="183">
        <f t="shared" si="77"/>
        <v>996.3500000000001</v>
      </c>
      <c r="H649" s="21"/>
      <c r="I649" s="22"/>
      <c r="J649" s="184">
        <f t="shared" si="78"/>
        <v>5746.96</v>
      </c>
      <c r="K649" s="33" t="s">
        <v>12</v>
      </c>
    </row>
    <row r="650" spans="1:11" ht="12.75">
      <c r="A650" s="188">
        <f t="shared" si="79"/>
        <v>79</v>
      </c>
      <c r="B650" s="312" t="s">
        <v>713</v>
      </c>
      <c r="C650" s="311" t="s">
        <v>154</v>
      </c>
      <c r="D650" s="311" t="s">
        <v>772</v>
      </c>
      <c r="E650" s="19"/>
      <c r="F650" s="20"/>
      <c r="G650" s="183">
        <f t="shared" si="77"/>
        <v>996.3500000000001</v>
      </c>
      <c r="H650" s="21"/>
      <c r="I650" s="22">
        <v>222.3</v>
      </c>
      <c r="J650" s="184">
        <f t="shared" si="78"/>
        <v>5524.66</v>
      </c>
      <c r="K650" s="33" t="s">
        <v>11</v>
      </c>
    </row>
    <row r="651" spans="1:11" ht="12.75">
      <c r="A651" s="188">
        <f t="shared" si="79"/>
        <v>80</v>
      </c>
      <c r="B651" s="312" t="s">
        <v>714</v>
      </c>
      <c r="C651" s="311" t="s">
        <v>162</v>
      </c>
      <c r="D651" s="311" t="s">
        <v>680</v>
      </c>
      <c r="E651" s="19"/>
      <c r="F651" s="20"/>
      <c r="G651" s="183">
        <f t="shared" si="77"/>
        <v>996.3500000000001</v>
      </c>
      <c r="H651" s="21">
        <v>924</v>
      </c>
      <c r="I651" s="22"/>
      <c r="J651" s="184">
        <f t="shared" si="78"/>
        <v>6448.66</v>
      </c>
      <c r="K651" s="33"/>
    </row>
    <row r="652" spans="1:11" ht="12.75">
      <c r="A652" s="188">
        <f t="shared" si="79"/>
        <v>81</v>
      </c>
      <c r="B652" s="312" t="s">
        <v>714</v>
      </c>
      <c r="C652" s="311" t="s">
        <v>744</v>
      </c>
      <c r="D652" s="311" t="s">
        <v>773</v>
      </c>
      <c r="E652" s="19"/>
      <c r="F652" s="20">
        <v>13.05</v>
      </c>
      <c r="G652" s="183">
        <f t="shared" si="77"/>
        <v>983.3000000000002</v>
      </c>
      <c r="H652" s="21"/>
      <c r="I652" s="22"/>
      <c r="J652" s="184">
        <f t="shared" si="78"/>
        <v>6448.66</v>
      </c>
      <c r="K652" s="33" t="s">
        <v>12</v>
      </c>
    </row>
    <row r="653" spans="1:11" ht="12.75">
      <c r="A653" s="188">
        <f t="shared" si="79"/>
        <v>82</v>
      </c>
      <c r="B653" s="312" t="s">
        <v>714</v>
      </c>
      <c r="C653" s="311" t="s">
        <v>745</v>
      </c>
      <c r="D653" s="311" t="s">
        <v>193</v>
      </c>
      <c r="E653" s="19"/>
      <c r="F653" s="20">
        <v>924</v>
      </c>
      <c r="G653" s="183">
        <f t="shared" si="77"/>
        <v>59.30000000000018</v>
      </c>
      <c r="H653" s="21"/>
      <c r="I653" s="22"/>
      <c r="J653" s="184">
        <f t="shared" si="78"/>
        <v>6448.66</v>
      </c>
      <c r="K653" s="33"/>
    </row>
    <row r="654" spans="1:11" ht="12.75">
      <c r="A654" s="188">
        <f t="shared" si="79"/>
        <v>83</v>
      </c>
      <c r="B654" s="312" t="s">
        <v>715</v>
      </c>
      <c r="C654" s="311" t="s">
        <v>746</v>
      </c>
      <c r="D654" s="311" t="s">
        <v>774</v>
      </c>
      <c r="E654" s="19"/>
      <c r="F654" s="20">
        <v>14.12</v>
      </c>
      <c r="G654" s="183">
        <f t="shared" si="77"/>
        <v>45.180000000000184</v>
      </c>
      <c r="H654" s="21"/>
      <c r="I654" s="22"/>
      <c r="J654" s="184">
        <f t="shared" si="78"/>
        <v>6448.66</v>
      </c>
      <c r="K654" s="33" t="s">
        <v>18</v>
      </c>
    </row>
    <row r="655" spans="1:11" ht="12.75">
      <c r="A655" s="188">
        <f t="shared" si="79"/>
        <v>84</v>
      </c>
      <c r="B655" s="312" t="s">
        <v>715</v>
      </c>
      <c r="C655" s="311" t="s">
        <v>777</v>
      </c>
      <c r="D655" s="311" t="s">
        <v>778</v>
      </c>
      <c r="E655" s="19">
        <v>100</v>
      </c>
      <c r="F655" s="20"/>
      <c r="G655" s="183">
        <f t="shared" si="77"/>
        <v>145.18000000000018</v>
      </c>
      <c r="H655" s="21"/>
      <c r="I655" s="22"/>
      <c r="J655" s="184">
        <f t="shared" si="78"/>
        <v>6448.66</v>
      </c>
      <c r="K655" s="33" t="s">
        <v>563</v>
      </c>
    </row>
    <row r="656" spans="1:11" ht="12.75">
      <c r="A656" s="188">
        <f t="shared" si="79"/>
        <v>85</v>
      </c>
      <c r="B656" s="312" t="s">
        <v>715</v>
      </c>
      <c r="C656" s="311" t="s">
        <v>747</v>
      </c>
      <c r="D656" s="311" t="s">
        <v>775</v>
      </c>
      <c r="E656" s="19"/>
      <c r="F656" s="20">
        <v>100</v>
      </c>
      <c r="G656" s="183">
        <f t="shared" si="77"/>
        <v>45.18000000000018</v>
      </c>
      <c r="H656" s="21"/>
      <c r="I656" s="22"/>
      <c r="J656" s="184">
        <f t="shared" si="78"/>
        <v>6448.66</v>
      </c>
      <c r="K656" s="33" t="s">
        <v>796</v>
      </c>
    </row>
    <row r="657" spans="1:11" ht="12.75">
      <c r="A657" s="188">
        <f t="shared" si="79"/>
        <v>86</v>
      </c>
      <c r="B657" s="312" t="s">
        <v>716</v>
      </c>
      <c r="C657" s="311" t="s">
        <v>163</v>
      </c>
      <c r="D657" s="311" t="s">
        <v>749</v>
      </c>
      <c r="E657" s="19"/>
      <c r="F657" s="20"/>
      <c r="G657" s="183">
        <f t="shared" si="77"/>
        <v>45.18000000000018</v>
      </c>
      <c r="H657" s="21"/>
      <c r="I657" s="22">
        <v>3.9</v>
      </c>
      <c r="J657" s="184">
        <f t="shared" si="78"/>
        <v>6444.76</v>
      </c>
      <c r="K657" s="33"/>
    </row>
    <row r="658" spans="1:11" ht="13.5" thickBot="1">
      <c r="A658" s="187">
        <f t="shared" si="79"/>
        <v>87</v>
      </c>
      <c r="B658" s="313" t="s">
        <v>716</v>
      </c>
      <c r="C658" s="314" t="s">
        <v>164</v>
      </c>
      <c r="D658" s="314" t="s">
        <v>389</v>
      </c>
      <c r="E658" s="45"/>
      <c r="F658" s="46"/>
      <c r="G658" s="185">
        <f t="shared" si="77"/>
        <v>45.18000000000018</v>
      </c>
      <c r="H658" s="47">
        <v>0.04</v>
      </c>
      <c r="I658" s="38"/>
      <c r="J658" s="186">
        <f t="shared" si="78"/>
        <v>6444.8</v>
      </c>
      <c r="K658" s="67"/>
    </row>
    <row r="659" spans="1:11" ht="12.75">
      <c r="A659" s="189">
        <f t="shared" si="79"/>
        <v>88</v>
      </c>
      <c r="B659" s="315" t="s">
        <v>717</v>
      </c>
      <c r="C659" s="316" t="s">
        <v>177</v>
      </c>
      <c r="D659" s="316" t="s">
        <v>749</v>
      </c>
      <c r="E659" s="40"/>
      <c r="F659" s="41"/>
      <c r="G659" s="181">
        <f t="shared" si="77"/>
        <v>45.18000000000018</v>
      </c>
      <c r="H659" s="42"/>
      <c r="I659" s="43">
        <v>3.9</v>
      </c>
      <c r="J659" s="182">
        <f t="shared" si="78"/>
        <v>6440.900000000001</v>
      </c>
      <c r="K659" s="48"/>
    </row>
    <row r="660" spans="1:11" ht="13.5" thickBot="1">
      <c r="A660" s="187">
        <f t="shared" si="79"/>
        <v>89</v>
      </c>
      <c r="B660" s="313" t="s">
        <v>717</v>
      </c>
      <c r="C660" s="314" t="s">
        <v>178</v>
      </c>
      <c r="D660" s="314" t="s">
        <v>389</v>
      </c>
      <c r="E660" s="45"/>
      <c r="F660" s="46"/>
      <c r="G660" s="185">
        <f t="shared" si="77"/>
        <v>45.18000000000018</v>
      </c>
      <c r="H660" s="47">
        <v>0.04</v>
      </c>
      <c r="I660" s="38"/>
      <c r="J660" s="186">
        <f t="shared" si="78"/>
        <v>6440.9400000000005</v>
      </c>
      <c r="K660" s="67"/>
    </row>
    <row r="661" spans="1:11" ht="12.75">
      <c r="A661" s="189">
        <f t="shared" si="79"/>
        <v>90</v>
      </c>
      <c r="B661" s="315" t="s">
        <v>718</v>
      </c>
      <c r="C661" s="316" t="s">
        <v>181</v>
      </c>
      <c r="D661" s="316" t="s">
        <v>776</v>
      </c>
      <c r="E661" s="40"/>
      <c r="F661" s="41"/>
      <c r="G661" s="181">
        <f t="shared" si="77"/>
        <v>45.18000000000018</v>
      </c>
      <c r="H661" s="42"/>
      <c r="I661" s="43">
        <v>10</v>
      </c>
      <c r="J661" s="182">
        <f t="shared" si="78"/>
        <v>6430.9400000000005</v>
      </c>
      <c r="K661" s="48"/>
    </row>
    <row r="662" spans="1:11" ht="13.5" thickBot="1">
      <c r="A662" s="187">
        <f t="shared" si="79"/>
        <v>91</v>
      </c>
      <c r="B662" s="313" t="s">
        <v>719</v>
      </c>
      <c r="C662" s="314" t="s">
        <v>182</v>
      </c>
      <c r="D662" s="314" t="s">
        <v>749</v>
      </c>
      <c r="E662" s="45"/>
      <c r="F662" s="46"/>
      <c r="G662" s="185">
        <f t="shared" si="77"/>
        <v>45.18000000000018</v>
      </c>
      <c r="H662" s="47"/>
      <c r="I662" s="38">
        <v>3.9</v>
      </c>
      <c r="J662" s="186">
        <f t="shared" si="78"/>
        <v>6427.040000000001</v>
      </c>
      <c r="K662" s="67"/>
    </row>
    <row r="664" ht="13.5" thickBot="1"/>
    <row r="665" spans="1:10" ht="13.5" thickBot="1">
      <c r="A665" s="71" t="s">
        <v>779</v>
      </c>
      <c r="B665" s="148"/>
      <c r="C665" s="149"/>
      <c r="D665" s="149"/>
      <c r="E665" s="6"/>
      <c r="F665" s="6"/>
      <c r="G665" s="8">
        <f>G662</f>
        <v>45.18000000000018</v>
      </c>
      <c r="H665" s="6"/>
      <c r="I665" s="6"/>
      <c r="J665" s="9">
        <f>J662</f>
        <v>6427.040000000001</v>
      </c>
    </row>
    <row r="668" spans="1:11" ht="18">
      <c r="A668" s="409" t="s">
        <v>26</v>
      </c>
      <c r="B668" s="409"/>
      <c r="C668" s="409"/>
      <c r="D668" s="409"/>
      <c r="E668" s="409"/>
      <c r="F668" s="409"/>
      <c r="G668" s="409"/>
      <c r="H668" s="409"/>
      <c r="I668" s="409"/>
      <c r="J668" s="409"/>
      <c r="K668" s="409"/>
    </row>
    <row r="669" spans="1:11" ht="12.75">
      <c r="A669" s="2" t="s">
        <v>25</v>
      </c>
      <c r="B669" s="93"/>
      <c r="C669" s="2"/>
      <c r="E669" s="2"/>
      <c r="F669" s="59"/>
      <c r="G669" s="2"/>
      <c r="H669" s="2"/>
      <c r="I669" s="2"/>
      <c r="J669" s="2"/>
      <c r="K669" s="2"/>
    </row>
    <row r="670" spans="1:11" ht="12.75">
      <c r="A670" s="2" t="s">
        <v>9</v>
      </c>
      <c r="B670" s="93"/>
      <c r="E670" s="2"/>
      <c r="F670" s="59"/>
      <c r="G670" s="2"/>
      <c r="H670" s="2"/>
      <c r="I670" s="2"/>
      <c r="J670" s="2"/>
      <c r="K670" s="2"/>
    </row>
    <row r="671" spans="1:11" ht="13.5" thickBot="1">
      <c r="A671" s="410"/>
      <c r="B671" s="410"/>
      <c r="C671" s="1"/>
      <c r="D671" s="1"/>
      <c r="E671" s="1"/>
      <c r="F671" s="60"/>
      <c r="G671" s="1"/>
      <c r="H671" s="1"/>
      <c r="I671" s="1"/>
      <c r="J671" s="1"/>
      <c r="K671" s="1"/>
    </row>
    <row r="672" spans="1:11" ht="12.75">
      <c r="A672" s="397" t="s">
        <v>8</v>
      </c>
      <c r="B672" s="399" t="s">
        <v>4</v>
      </c>
      <c r="C672" s="401" t="s">
        <v>0</v>
      </c>
      <c r="D672" s="401" t="s">
        <v>1</v>
      </c>
      <c r="E672" s="403" t="s">
        <v>2</v>
      </c>
      <c r="F672" s="404"/>
      <c r="G672" s="403"/>
      <c r="H672" s="405" t="s">
        <v>3</v>
      </c>
      <c r="I672" s="406"/>
      <c r="J672" s="405"/>
      <c r="K672" s="407" t="s">
        <v>13</v>
      </c>
    </row>
    <row r="673" spans="1:11" ht="12.75">
      <c r="A673" s="398"/>
      <c r="B673" s="400"/>
      <c r="C673" s="402"/>
      <c r="D673" s="402"/>
      <c r="E673" s="179" t="s">
        <v>5</v>
      </c>
      <c r="F673" s="61" t="s">
        <v>6</v>
      </c>
      <c r="G673" s="179" t="s">
        <v>7</v>
      </c>
      <c r="H673" s="180" t="s">
        <v>5</v>
      </c>
      <c r="I673" s="12" t="s">
        <v>6</v>
      </c>
      <c r="J673" s="180" t="s">
        <v>7</v>
      </c>
      <c r="K673" s="408"/>
    </row>
    <row r="674" spans="1:11" ht="12.75">
      <c r="A674" s="29">
        <v>1</v>
      </c>
      <c r="B674" s="13">
        <v>2</v>
      </c>
      <c r="C674" s="13">
        <v>3</v>
      </c>
      <c r="D674" s="14">
        <v>4</v>
      </c>
      <c r="E674" s="15">
        <v>5</v>
      </c>
      <c r="F674" s="351">
        <v>6</v>
      </c>
      <c r="G674" s="15">
        <v>7</v>
      </c>
      <c r="H674" s="16">
        <v>8</v>
      </c>
      <c r="I674" s="17">
        <v>9</v>
      </c>
      <c r="J674" s="16">
        <v>10</v>
      </c>
      <c r="K674" s="408"/>
    </row>
    <row r="675" spans="1:11" ht="13.5" thickBot="1">
      <c r="A675" s="30"/>
      <c r="B675" s="95"/>
      <c r="C675" s="25"/>
      <c r="D675" s="25"/>
      <c r="E675" s="27"/>
      <c r="F675" s="63"/>
      <c r="G675" s="27"/>
      <c r="H675" s="28"/>
      <c r="I675" s="28"/>
      <c r="J675" s="28"/>
      <c r="K675" s="31"/>
    </row>
    <row r="676" spans="1:11" ht="14.25" thickBot="1" thickTop="1">
      <c r="A676" s="49" t="s">
        <v>20</v>
      </c>
      <c r="B676" s="96"/>
      <c r="C676" s="56" t="s">
        <v>780</v>
      </c>
      <c r="D676" s="74" t="s">
        <v>781</v>
      </c>
      <c r="E676" s="352"/>
      <c r="F676" s="352"/>
      <c r="G676" s="52">
        <v>45.18</v>
      </c>
      <c r="H676" s="352"/>
      <c r="I676" s="352"/>
      <c r="J676" s="54">
        <v>6427.04</v>
      </c>
      <c r="K676" s="55"/>
    </row>
    <row r="677" spans="1:11" ht="13.5" thickTop="1">
      <c r="A677" s="324">
        <v>1</v>
      </c>
      <c r="B677" s="325" t="s">
        <v>782</v>
      </c>
      <c r="C677" s="326" t="s">
        <v>184</v>
      </c>
      <c r="D677" s="327" t="s">
        <v>786</v>
      </c>
      <c r="E677" s="328"/>
      <c r="F677" s="329"/>
      <c r="G677" s="330">
        <f aca="true" t="shared" si="80" ref="G677:G692">G676+E677-F677</f>
        <v>45.18</v>
      </c>
      <c r="H677" s="359"/>
      <c r="I677" s="360">
        <v>1163.26</v>
      </c>
      <c r="J677" s="331">
        <f aca="true" t="shared" si="81" ref="J677:J692">J676+H677-I677</f>
        <v>5263.78</v>
      </c>
      <c r="K677" s="332"/>
    </row>
    <row r="678" spans="1:11" ht="12.75">
      <c r="A678" s="333">
        <f aca="true" t="shared" si="82" ref="A678:A745">A677+1</f>
        <v>2</v>
      </c>
      <c r="B678" s="325" t="s">
        <v>783</v>
      </c>
      <c r="C678" s="326" t="s">
        <v>185</v>
      </c>
      <c r="D678" s="327" t="s">
        <v>787</v>
      </c>
      <c r="E678" s="334"/>
      <c r="F678" s="335"/>
      <c r="G678" s="336">
        <f t="shared" si="80"/>
        <v>45.18</v>
      </c>
      <c r="H678" s="361"/>
      <c r="I678" s="362">
        <v>180.59</v>
      </c>
      <c r="J678" s="337">
        <f t="shared" si="81"/>
        <v>5083.19</v>
      </c>
      <c r="K678" s="338"/>
    </row>
    <row r="679" spans="1:11" ht="12.75">
      <c r="A679" s="333">
        <f t="shared" si="82"/>
        <v>3</v>
      </c>
      <c r="B679" s="325" t="s">
        <v>784</v>
      </c>
      <c r="C679" s="326" t="s">
        <v>338</v>
      </c>
      <c r="D679" s="327" t="s">
        <v>193</v>
      </c>
      <c r="E679" s="334"/>
      <c r="F679" s="335"/>
      <c r="G679" s="336">
        <f t="shared" si="80"/>
        <v>45.18</v>
      </c>
      <c r="H679" s="361"/>
      <c r="I679" s="362">
        <v>500</v>
      </c>
      <c r="J679" s="337">
        <f t="shared" si="81"/>
        <v>4583.19</v>
      </c>
      <c r="K679" s="338"/>
    </row>
    <row r="680" spans="1:11" ht="12.75">
      <c r="A680" s="333">
        <f t="shared" si="82"/>
        <v>4</v>
      </c>
      <c r="B680" s="325" t="s">
        <v>784</v>
      </c>
      <c r="C680" s="326" t="s">
        <v>449</v>
      </c>
      <c r="D680" s="327" t="s">
        <v>749</v>
      </c>
      <c r="E680" s="334"/>
      <c r="F680" s="335"/>
      <c r="G680" s="336">
        <f t="shared" si="80"/>
        <v>45.18</v>
      </c>
      <c r="H680" s="361"/>
      <c r="I680" s="362">
        <v>0.2</v>
      </c>
      <c r="J680" s="337">
        <f t="shared" si="81"/>
        <v>4582.99</v>
      </c>
      <c r="K680" s="338"/>
    </row>
    <row r="681" spans="1:11" ht="12.75">
      <c r="A681" s="333">
        <f t="shared" si="82"/>
        <v>5</v>
      </c>
      <c r="B681" s="325" t="s">
        <v>784</v>
      </c>
      <c r="C681" s="326" t="s">
        <v>790</v>
      </c>
      <c r="D681" s="327" t="s">
        <v>86</v>
      </c>
      <c r="E681" s="334">
        <v>500</v>
      </c>
      <c r="F681" s="335"/>
      <c r="G681" s="336">
        <f t="shared" si="80"/>
        <v>545.18</v>
      </c>
      <c r="H681" s="361"/>
      <c r="I681" s="362"/>
      <c r="J681" s="337">
        <f t="shared" si="81"/>
        <v>4582.99</v>
      </c>
      <c r="K681" s="338"/>
    </row>
    <row r="682" spans="1:11" ht="12.75">
      <c r="A682" s="333">
        <f t="shared" si="82"/>
        <v>6</v>
      </c>
      <c r="B682" s="325" t="s">
        <v>784</v>
      </c>
      <c r="C682" s="326" t="s">
        <v>864</v>
      </c>
      <c r="D682" s="327" t="s">
        <v>865</v>
      </c>
      <c r="E682" s="334"/>
      <c r="F682" s="335">
        <v>46.2</v>
      </c>
      <c r="G682" s="336">
        <f t="shared" si="80"/>
        <v>498.97999999999996</v>
      </c>
      <c r="H682" s="361"/>
      <c r="I682" s="362"/>
      <c r="J682" s="337"/>
      <c r="K682" s="338" t="s">
        <v>12</v>
      </c>
    </row>
    <row r="683" spans="1:11" ht="12.75">
      <c r="A683" s="339">
        <f t="shared" si="82"/>
        <v>7</v>
      </c>
      <c r="B683" s="340" t="s">
        <v>784</v>
      </c>
      <c r="C683" s="341" t="s">
        <v>785</v>
      </c>
      <c r="D683" s="342" t="s">
        <v>774</v>
      </c>
      <c r="E683" s="343"/>
      <c r="F683" s="344">
        <v>13.78</v>
      </c>
      <c r="G683" s="345">
        <f t="shared" si="80"/>
        <v>485.2</v>
      </c>
      <c r="H683" s="363"/>
      <c r="I683" s="364"/>
      <c r="J683" s="346">
        <f>J681+H683-I683</f>
        <v>4582.99</v>
      </c>
      <c r="K683" s="347" t="s">
        <v>797</v>
      </c>
    </row>
    <row r="684" spans="1:11" ht="12.75">
      <c r="A684" s="333">
        <f t="shared" si="82"/>
        <v>8</v>
      </c>
      <c r="B684" s="348" t="s">
        <v>784</v>
      </c>
      <c r="C684" s="349" t="s">
        <v>788</v>
      </c>
      <c r="D684" s="349" t="s">
        <v>789</v>
      </c>
      <c r="E684" s="334"/>
      <c r="F684" s="350">
        <v>100</v>
      </c>
      <c r="G684" s="336">
        <f t="shared" si="80"/>
        <v>385.2</v>
      </c>
      <c r="H684" s="361"/>
      <c r="I684" s="362"/>
      <c r="J684" s="337">
        <f t="shared" si="81"/>
        <v>4582.99</v>
      </c>
      <c r="K684" s="338" t="s">
        <v>798</v>
      </c>
    </row>
    <row r="685" spans="1:11" ht="13.5" thickBot="1">
      <c r="A685" s="187">
        <f t="shared" si="82"/>
        <v>9</v>
      </c>
      <c r="B685" s="356">
        <v>42643.73630567129</v>
      </c>
      <c r="C685" s="357" t="s">
        <v>220</v>
      </c>
      <c r="D685" s="357" t="s">
        <v>749</v>
      </c>
      <c r="E685" s="353"/>
      <c r="F685" s="323"/>
      <c r="G685" s="185">
        <f t="shared" si="80"/>
        <v>385.2</v>
      </c>
      <c r="H685" s="358">
        <v>0</v>
      </c>
      <c r="I685" s="358">
        <v>3.9</v>
      </c>
      <c r="J685" s="186">
        <f t="shared" si="81"/>
        <v>4579.09</v>
      </c>
      <c r="K685" s="67"/>
    </row>
    <row r="686" spans="1:11" ht="12.75">
      <c r="A686" s="189">
        <f t="shared" si="82"/>
        <v>10</v>
      </c>
      <c r="B686" s="354">
        <v>42655.415655902776</v>
      </c>
      <c r="C686" s="319" t="s">
        <v>799</v>
      </c>
      <c r="D686" s="319" t="s">
        <v>800</v>
      </c>
      <c r="E686" s="355">
        <v>0</v>
      </c>
      <c r="F686" s="321">
        <v>40</v>
      </c>
      <c r="G686" s="181">
        <f t="shared" si="80"/>
        <v>345.2</v>
      </c>
      <c r="H686" s="358">
        <v>0</v>
      </c>
      <c r="I686" s="358">
        <v>0</v>
      </c>
      <c r="J686" s="182">
        <f t="shared" si="81"/>
        <v>4579.09</v>
      </c>
      <c r="K686" s="48" t="s">
        <v>138</v>
      </c>
    </row>
    <row r="687" spans="1:11" ht="12.75">
      <c r="A687" s="188">
        <f t="shared" si="82"/>
        <v>11</v>
      </c>
      <c r="B687" s="320">
        <v>42656.73801608796</v>
      </c>
      <c r="C687" s="319" t="s">
        <v>202</v>
      </c>
      <c r="D687" s="319" t="s">
        <v>776</v>
      </c>
      <c r="E687" s="322">
        <v>0</v>
      </c>
      <c r="F687" s="321">
        <v>0</v>
      </c>
      <c r="G687" s="183">
        <f t="shared" si="80"/>
        <v>345.2</v>
      </c>
      <c r="H687" s="358">
        <v>0</v>
      </c>
      <c r="I687" s="358">
        <v>10</v>
      </c>
      <c r="J687" s="184">
        <f t="shared" si="81"/>
        <v>4569.09</v>
      </c>
      <c r="K687" s="33"/>
    </row>
    <row r="688" spans="1:11" ht="12.75">
      <c r="A688" s="188">
        <f t="shared" si="82"/>
        <v>12</v>
      </c>
      <c r="B688" s="320">
        <v>42669.417559375</v>
      </c>
      <c r="C688" s="319" t="s">
        <v>801</v>
      </c>
      <c r="D688" s="319" t="s">
        <v>802</v>
      </c>
      <c r="E688" s="322">
        <v>0</v>
      </c>
      <c r="F688" s="321">
        <v>28</v>
      </c>
      <c r="G688" s="183">
        <f t="shared" si="80"/>
        <v>317.2</v>
      </c>
      <c r="H688" s="358">
        <v>0</v>
      </c>
      <c r="I688" s="358">
        <v>0</v>
      </c>
      <c r="J688" s="184">
        <f t="shared" si="81"/>
        <v>4569.09</v>
      </c>
      <c r="K688" s="33" t="s">
        <v>985</v>
      </c>
    </row>
    <row r="689" spans="1:11" ht="12.75">
      <c r="A689" s="188">
        <f t="shared" si="82"/>
        <v>13</v>
      </c>
      <c r="B689" s="320">
        <v>42670.73820856481</v>
      </c>
      <c r="C689" s="319" t="s">
        <v>203</v>
      </c>
      <c r="D689" s="319" t="s">
        <v>803</v>
      </c>
      <c r="E689" s="322">
        <v>0</v>
      </c>
      <c r="F689" s="321">
        <v>0</v>
      </c>
      <c r="G689" s="183">
        <f t="shared" si="80"/>
        <v>317.2</v>
      </c>
      <c r="H689" s="358">
        <v>0</v>
      </c>
      <c r="I689" s="358">
        <v>27.96</v>
      </c>
      <c r="J689" s="184">
        <f t="shared" si="81"/>
        <v>4541.13</v>
      </c>
      <c r="K689" s="33"/>
    </row>
    <row r="690" spans="1:11" ht="12.75">
      <c r="A690" s="188">
        <f t="shared" si="82"/>
        <v>14</v>
      </c>
      <c r="B690" s="320">
        <v>42674.73893796296</v>
      </c>
      <c r="C690" s="319" t="s">
        <v>205</v>
      </c>
      <c r="D690" s="319" t="s">
        <v>804</v>
      </c>
      <c r="E690" s="322">
        <v>0</v>
      </c>
      <c r="F690" s="321">
        <v>0</v>
      </c>
      <c r="G690" s="183">
        <f t="shared" si="80"/>
        <v>317.2</v>
      </c>
      <c r="H690" s="358">
        <v>330</v>
      </c>
      <c r="I690" s="358">
        <v>0</v>
      </c>
      <c r="J690" s="184">
        <f t="shared" si="81"/>
        <v>4871.13</v>
      </c>
      <c r="K690" s="33"/>
    </row>
    <row r="691" spans="1:11" ht="12.75">
      <c r="A691" s="188">
        <f t="shared" si="82"/>
        <v>15</v>
      </c>
      <c r="B691" s="320">
        <v>42674.73965486111</v>
      </c>
      <c r="C691" s="319" t="s">
        <v>206</v>
      </c>
      <c r="D691" s="319" t="s">
        <v>805</v>
      </c>
      <c r="E691" s="322">
        <v>0</v>
      </c>
      <c r="F691" s="321">
        <v>0</v>
      </c>
      <c r="G691" s="183">
        <f t="shared" si="80"/>
        <v>317.2</v>
      </c>
      <c r="H691" s="358">
        <v>528</v>
      </c>
      <c r="I691" s="358">
        <v>0</v>
      </c>
      <c r="J691" s="184">
        <f t="shared" si="81"/>
        <v>5399.13</v>
      </c>
      <c r="K691" s="33"/>
    </row>
    <row r="692" spans="1:11" ht="12.75">
      <c r="A692" s="188">
        <f t="shared" si="82"/>
        <v>16</v>
      </c>
      <c r="B692" s="320">
        <v>42674.739810879626</v>
      </c>
      <c r="C692" s="319" t="s">
        <v>208</v>
      </c>
      <c r="D692" s="319" t="s">
        <v>806</v>
      </c>
      <c r="E692" s="322">
        <v>0</v>
      </c>
      <c r="F692" s="321">
        <v>0</v>
      </c>
      <c r="G692" s="183">
        <f t="shared" si="80"/>
        <v>317.2</v>
      </c>
      <c r="H692" s="358">
        <v>313.5</v>
      </c>
      <c r="I692" s="358">
        <v>0</v>
      </c>
      <c r="J692" s="184">
        <f t="shared" si="81"/>
        <v>5712.63</v>
      </c>
      <c r="K692" s="33"/>
    </row>
    <row r="693" spans="1:11" ht="12.75">
      <c r="A693" s="188">
        <f t="shared" si="82"/>
        <v>17</v>
      </c>
      <c r="B693" s="320">
        <v>42674.740021412035</v>
      </c>
      <c r="C693" s="319" t="s">
        <v>358</v>
      </c>
      <c r="D693" s="319" t="s">
        <v>807</v>
      </c>
      <c r="E693" s="322">
        <v>0</v>
      </c>
      <c r="F693" s="321">
        <v>0</v>
      </c>
      <c r="G693" s="183">
        <f>G692+E693-F693</f>
        <v>317.2</v>
      </c>
      <c r="H693" s="358">
        <v>264</v>
      </c>
      <c r="I693" s="358">
        <v>0</v>
      </c>
      <c r="J693" s="184">
        <f>J692+H693-I693</f>
        <v>5976.63</v>
      </c>
      <c r="K693" s="33"/>
    </row>
    <row r="694" spans="1:11" ht="12.75">
      <c r="A694" s="188">
        <f t="shared" si="82"/>
        <v>18</v>
      </c>
      <c r="B694" s="320">
        <v>42674.740320370365</v>
      </c>
      <c r="C694" s="319" t="s">
        <v>478</v>
      </c>
      <c r="D694" s="319" t="s">
        <v>808</v>
      </c>
      <c r="E694" s="322">
        <v>0</v>
      </c>
      <c r="F694" s="321">
        <v>0</v>
      </c>
      <c r="G694" s="183">
        <f aca="true" t="shared" si="83" ref="G694:G703">G693+E694-F694</f>
        <v>317.2</v>
      </c>
      <c r="H694" s="358">
        <v>528</v>
      </c>
      <c r="I694" s="358">
        <v>0</v>
      </c>
      <c r="J694" s="184">
        <f aca="true" t="shared" si="84" ref="J694:J703">J693+H694-I694</f>
        <v>6504.63</v>
      </c>
      <c r="K694" s="33"/>
    </row>
    <row r="695" spans="1:11" ht="12.75">
      <c r="A695" s="188">
        <f t="shared" si="82"/>
        <v>19</v>
      </c>
      <c r="B695" s="320">
        <v>42674.74045925926</v>
      </c>
      <c r="C695" s="319" t="s">
        <v>809</v>
      </c>
      <c r="D695" s="319" t="s">
        <v>810</v>
      </c>
      <c r="E695" s="322">
        <v>0</v>
      </c>
      <c r="F695" s="321">
        <v>0</v>
      </c>
      <c r="G695" s="183">
        <f t="shared" si="83"/>
        <v>317.2</v>
      </c>
      <c r="H695" s="358">
        <v>462</v>
      </c>
      <c r="I695" s="358">
        <v>0</v>
      </c>
      <c r="J695" s="184">
        <f t="shared" si="84"/>
        <v>6966.63</v>
      </c>
      <c r="K695" s="33"/>
    </row>
    <row r="696" spans="1:11" ht="12.75">
      <c r="A696" s="188">
        <f t="shared" si="82"/>
        <v>20</v>
      </c>
      <c r="B696" s="320">
        <v>42674.74065219907</v>
      </c>
      <c r="C696" s="319" t="s">
        <v>811</v>
      </c>
      <c r="D696" s="319" t="s">
        <v>812</v>
      </c>
      <c r="E696" s="322">
        <v>0</v>
      </c>
      <c r="F696" s="321">
        <v>0</v>
      </c>
      <c r="G696" s="183">
        <f t="shared" si="83"/>
        <v>317.2</v>
      </c>
      <c r="H696" s="358">
        <v>66</v>
      </c>
      <c r="I696" s="358">
        <v>0</v>
      </c>
      <c r="J696" s="184">
        <f t="shared" si="84"/>
        <v>7032.63</v>
      </c>
      <c r="K696" s="33"/>
    </row>
    <row r="697" spans="1:11" ht="12.75">
      <c r="A697" s="188">
        <f t="shared" si="82"/>
        <v>21</v>
      </c>
      <c r="B697" s="320">
        <v>42674.74079085648</v>
      </c>
      <c r="C697" s="319" t="s">
        <v>813</v>
      </c>
      <c r="D697" s="319" t="s">
        <v>814</v>
      </c>
      <c r="E697" s="322">
        <v>0</v>
      </c>
      <c r="F697" s="321">
        <v>0</v>
      </c>
      <c r="G697" s="183">
        <f t="shared" si="83"/>
        <v>317.2</v>
      </c>
      <c r="H697" s="358">
        <v>198</v>
      </c>
      <c r="I697" s="358">
        <v>0</v>
      </c>
      <c r="J697" s="184">
        <f t="shared" si="84"/>
        <v>7230.63</v>
      </c>
      <c r="K697" s="33"/>
    </row>
    <row r="698" spans="1:11" ht="12.75">
      <c r="A698" s="188">
        <f t="shared" si="82"/>
        <v>22</v>
      </c>
      <c r="B698" s="320">
        <v>42674.74095277778</v>
      </c>
      <c r="C698" s="319" t="s">
        <v>815</v>
      </c>
      <c r="D698" s="319" t="s">
        <v>816</v>
      </c>
      <c r="E698" s="322">
        <v>0</v>
      </c>
      <c r="F698" s="321">
        <v>0</v>
      </c>
      <c r="G698" s="183">
        <f t="shared" si="83"/>
        <v>317.2</v>
      </c>
      <c r="H698" s="358">
        <v>99</v>
      </c>
      <c r="I698" s="358">
        <v>0</v>
      </c>
      <c r="J698" s="184">
        <f t="shared" si="84"/>
        <v>7329.63</v>
      </c>
      <c r="K698" s="33"/>
    </row>
    <row r="699" spans="1:11" ht="12.75">
      <c r="A699" s="188">
        <f t="shared" si="82"/>
        <v>23</v>
      </c>
      <c r="B699" s="320">
        <v>42674.74109166666</v>
      </c>
      <c r="C699" s="319" t="s">
        <v>817</v>
      </c>
      <c r="D699" s="319" t="s">
        <v>818</v>
      </c>
      <c r="E699" s="322">
        <v>0</v>
      </c>
      <c r="F699" s="321">
        <v>0</v>
      </c>
      <c r="G699" s="183">
        <f t="shared" si="83"/>
        <v>317.2</v>
      </c>
      <c r="H699" s="358">
        <v>132</v>
      </c>
      <c r="I699" s="358">
        <v>0</v>
      </c>
      <c r="J699" s="184">
        <f t="shared" si="84"/>
        <v>7461.63</v>
      </c>
      <c r="K699" s="33"/>
    </row>
    <row r="700" spans="1:11" ht="12.75">
      <c r="A700" s="188">
        <f t="shared" si="82"/>
        <v>24</v>
      </c>
      <c r="B700" s="320">
        <v>42674.741606944444</v>
      </c>
      <c r="C700" s="319" t="s">
        <v>819</v>
      </c>
      <c r="D700" s="319" t="s">
        <v>749</v>
      </c>
      <c r="E700" s="322">
        <v>0</v>
      </c>
      <c r="F700" s="321">
        <v>0</v>
      </c>
      <c r="G700" s="183">
        <f t="shared" si="83"/>
        <v>317.2</v>
      </c>
      <c r="H700" s="358">
        <v>0</v>
      </c>
      <c r="I700" s="358">
        <v>3.9</v>
      </c>
      <c r="J700" s="184">
        <f t="shared" si="84"/>
        <v>7457.7300000000005</v>
      </c>
      <c r="K700" s="33"/>
    </row>
    <row r="701" spans="1:11" ht="12.75">
      <c r="A701" s="188">
        <f t="shared" si="82"/>
        <v>25</v>
      </c>
      <c r="B701" s="320">
        <v>42674.74169756944</v>
      </c>
      <c r="C701" s="319" t="s">
        <v>820</v>
      </c>
      <c r="D701" s="319" t="s">
        <v>389</v>
      </c>
      <c r="E701" s="322">
        <v>0</v>
      </c>
      <c r="F701" s="321">
        <v>0</v>
      </c>
      <c r="G701" s="183">
        <f t="shared" si="83"/>
        <v>317.2</v>
      </c>
      <c r="H701" s="358">
        <v>0.03</v>
      </c>
      <c r="I701" s="358">
        <v>0</v>
      </c>
      <c r="J701" s="184">
        <f t="shared" si="84"/>
        <v>7457.76</v>
      </c>
      <c r="K701" s="33"/>
    </row>
    <row r="702" spans="1:11" ht="13.5" thickBot="1">
      <c r="A702" s="187">
        <f t="shared" si="82"/>
        <v>26</v>
      </c>
      <c r="B702" s="379">
        <v>42674.74442696759</v>
      </c>
      <c r="C702" s="380" t="s">
        <v>821</v>
      </c>
      <c r="D702" s="380" t="s">
        <v>822</v>
      </c>
      <c r="E702" s="377">
        <v>0</v>
      </c>
      <c r="F702" s="381">
        <v>0</v>
      </c>
      <c r="G702" s="185">
        <f t="shared" si="83"/>
        <v>317.2</v>
      </c>
      <c r="H702" s="382">
        <v>156</v>
      </c>
      <c r="I702" s="382">
        <v>0</v>
      </c>
      <c r="J702" s="186">
        <f t="shared" si="84"/>
        <v>7613.76</v>
      </c>
      <c r="K702" s="67"/>
    </row>
    <row r="703" spans="1:11" ht="12.75">
      <c r="A703" s="189">
        <f t="shared" si="82"/>
        <v>27</v>
      </c>
      <c r="B703" s="354">
        <v>42676.416326388884</v>
      </c>
      <c r="C703" s="319" t="s">
        <v>823</v>
      </c>
      <c r="D703" s="319" t="s">
        <v>824</v>
      </c>
      <c r="E703" s="355">
        <v>0</v>
      </c>
      <c r="F703" s="321">
        <v>75.1</v>
      </c>
      <c r="G703" s="181">
        <f t="shared" si="83"/>
        <v>242.1</v>
      </c>
      <c r="H703" s="378">
        <v>0</v>
      </c>
      <c r="I703" s="378">
        <v>0</v>
      </c>
      <c r="J703" s="182">
        <f t="shared" si="84"/>
        <v>7613.76</v>
      </c>
      <c r="K703" s="48" t="s">
        <v>12</v>
      </c>
    </row>
    <row r="704" spans="1:11" ht="12.75">
      <c r="A704" s="188">
        <f t="shared" si="82"/>
        <v>28</v>
      </c>
      <c r="B704" s="320">
        <v>42676.41669305555</v>
      </c>
      <c r="C704" s="319" t="s">
        <v>825</v>
      </c>
      <c r="D704" s="319" t="s">
        <v>826</v>
      </c>
      <c r="E704" s="322">
        <v>500</v>
      </c>
      <c r="F704" s="321">
        <v>0</v>
      </c>
      <c r="G704" s="183">
        <f>G703+E704-F704</f>
        <v>742.1</v>
      </c>
      <c r="H704" s="358">
        <v>0</v>
      </c>
      <c r="I704" s="358">
        <v>0</v>
      </c>
      <c r="J704" s="184">
        <f>J703+H704-I704</f>
        <v>7613.76</v>
      </c>
      <c r="K704" s="33" t="s">
        <v>563</v>
      </c>
    </row>
    <row r="705" spans="1:11" ht="12.75">
      <c r="A705" s="188">
        <f t="shared" si="82"/>
        <v>29</v>
      </c>
      <c r="B705" s="320">
        <v>42677.75005729166</v>
      </c>
      <c r="C705" s="319" t="s">
        <v>210</v>
      </c>
      <c r="D705" s="319" t="s">
        <v>684</v>
      </c>
      <c r="E705" s="322">
        <v>0</v>
      </c>
      <c r="F705" s="321">
        <v>0</v>
      </c>
      <c r="G705" s="183">
        <f aca="true" t="shared" si="85" ref="G705:G714">G704+E705-F705</f>
        <v>742.1</v>
      </c>
      <c r="H705" s="358">
        <v>0</v>
      </c>
      <c r="I705" s="358">
        <v>500</v>
      </c>
      <c r="J705" s="184">
        <f aca="true" t="shared" si="86" ref="J705:J714">J704+H705-I705</f>
        <v>7113.76</v>
      </c>
      <c r="K705" s="33"/>
    </row>
    <row r="706" spans="1:11" ht="12.75">
      <c r="A706" s="188">
        <f t="shared" si="82"/>
        <v>30</v>
      </c>
      <c r="B706" s="320">
        <v>42677.75169791667</v>
      </c>
      <c r="C706" s="319" t="s">
        <v>236</v>
      </c>
      <c r="D706" s="319" t="s">
        <v>749</v>
      </c>
      <c r="E706" s="322">
        <v>0</v>
      </c>
      <c r="F706" s="321">
        <v>0</v>
      </c>
      <c r="G706" s="183">
        <f t="shared" si="85"/>
        <v>742.1</v>
      </c>
      <c r="H706" s="358">
        <v>0</v>
      </c>
      <c r="I706" s="358">
        <v>0.2</v>
      </c>
      <c r="J706" s="184">
        <f t="shared" si="86"/>
        <v>7113.56</v>
      </c>
      <c r="K706" s="33"/>
    </row>
    <row r="707" spans="1:11" ht="12.75">
      <c r="A707" s="188">
        <f t="shared" si="82"/>
        <v>31</v>
      </c>
      <c r="B707" s="320">
        <v>42682.41797210648</v>
      </c>
      <c r="C707" s="319" t="s">
        <v>827</v>
      </c>
      <c r="D707" s="319" t="s">
        <v>828</v>
      </c>
      <c r="E707" s="322">
        <v>0</v>
      </c>
      <c r="F707" s="321">
        <v>527</v>
      </c>
      <c r="G707" s="183">
        <f t="shared" si="85"/>
        <v>215.10000000000002</v>
      </c>
      <c r="H707" s="358">
        <v>0</v>
      </c>
      <c r="I707" s="358">
        <v>0</v>
      </c>
      <c r="J707" s="184">
        <f t="shared" si="86"/>
        <v>7113.56</v>
      </c>
      <c r="K707" s="33" t="s">
        <v>12</v>
      </c>
    </row>
    <row r="708" spans="1:11" ht="12.75">
      <c r="A708" s="188">
        <f t="shared" si="82"/>
        <v>32</v>
      </c>
      <c r="B708" s="320">
        <v>42684.4196787037</v>
      </c>
      <c r="C708" s="319" t="s">
        <v>829</v>
      </c>
      <c r="D708" s="319" t="s">
        <v>830</v>
      </c>
      <c r="E708" s="322">
        <v>0</v>
      </c>
      <c r="F708" s="321">
        <v>143.4</v>
      </c>
      <c r="G708" s="183">
        <f t="shared" si="85"/>
        <v>71.70000000000002</v>
      </c>
      <c r="H708" s="358">
        <v>0</v>
      </c>
      <c r="I708" s="358">
        <v>0</v>
      </c>
      <c r="J708" s="184">
        <f t="shared" si="86"/>
        <v>7113.56</v>
      </c>
      <c r="K708" s="33" t="s">
        <v>986</v>
      </c>
    </row>
    <row r="709" spans="1:11" ht="12.75">
      <c r="A709" s="188">
        <f t="shared" si="82"/>
        <v>33</v>
      </c>
      <c r="B709" s="320">
        <v>42689.7502917824</v>
      </c>
      <c r="C709" s="319" t="s">
        <v>212</v>
      </c>
      <c r="D709" s="319" t="s">
        <v>831</v>
      </c>
      <c r="E709" s="322">
        <v>0</v>
      </c>
      <c r="F709" s="321">
        <v>0</v>
      </c>
      <c r="G709" s="183">
        <f t="shared" si="85"/>
        <v>71.70000000000002</v>
      </c>
      <c r="H709" s="358">
        <v>0</v>
      </c>
      <c r="I709" s="358">
        <v>399.99</v>
      </c>
      <c r="J709" s="184">
        <f t="shared" si="86"/>
        <v>6713.570000000001</v>
      </c>
      <c r="K709" s="33"/>
    </row>
    <row r="710" spans="1:11" ht="12.75">
      <c r="A710" s="188">
        <f t="shared" si="82"/>
        <v>34</v>
      </c>
      <c r="B710" s="320">
        <v>42698.420690046296</v>
      </c>
      <c r="C710" s="319" t="s">
        <v>832</v>
      </c>
      <c r="D710" s="319" t="s">
        <v>826</v>
      </c>
      <c r="E710" s="322">
        <v>1200</v>
      </c>
      <c r="F710" s="321">
        <v>0</v>
      </c>
      <c r="G710" s="183">
        <f t="shared" si="85"/>
        <v>1271.7</v>
      </c>
      <c r="H710" s="358">
        <v>0</v>
      </c>
      <c r="I710" s="358">
        <v>0</v>
      </c>
      <c r="J710" s="184">
        <f t="shared" si="86"/>
        <v>6713.570000000001</v>
      </c>
      <c r="K710" s="33" t="s">
        <v>563</v>
      </c>
    </row>
    <row r="711" spans="1:11" ht="12.75">
      <c r="A711" s="188">
        <f t="shared" si="82"/>
        <v>35</v>
      </c>
      <c r="B711" s="320">
        <v>42698.42457268518</v>
      </c>
      <c r="C711" s="319" t="s">
        <v>833</v>
      </c>
      <c r="D711" s="319" t="s">
        <v>834</v>
      </c>
      <c r="E711" s="322">
        <v>0</v>
      </c>
      <c r="F711" s="321">
        <v>7.5</v>
      </c>
      <c r="G711" s="183">
        <f t="shared" si="85"/>
        <v>1264.2</v>
      </c>
      <c r="H711" s="358">
        <v>0</v>
      </c>
      <c r="I711" s="358">
        <v>0</v>
      </c>
      <c r="J711" s="184">
        <f t="shared" si="86"/>
        <v>6713.570000000001</v>
      </c>
      <c r="K711" s="33" t="s">
        <v>987</v>
      </c>
    </row>
    <row r="712" spans="1:11" ht="12.75">
      <c r="A712" s="188">
        <f t="shared" si="82"/>
        <v>36</v>
      </c>
      <c r="B712" s="320">
        <v>42698.7511474537</v>
      </c>
      <c r="C712" s="319" t="s">
        <v>214</v>
      </c>
      <c r="D712" s="319" t="s">
        <v>684</v>
      </c>
      <c r="E712" s="322">
        <v>0</v>
      </c>
      <c r="F712" s="321">
        <v>0</v>
      </c>
      <c r="G712" s="183">
        <f t="shared" si="85"/>
        <v>1264.2</v>
      </c>
      <c r="H712" s="358">
        <v>0</v>
      </c>
      <c r="I712" s="358">
        <v>1200</v>
      </c>
      <c r="J712" s="184">
        <f t="shared" si="86"/>
        <v>5513.570000000001</v>
      </c>
      <c r="K712" s="33" t="s">
        <v>563</v>
      </c>
    </row>
    <row r="713" spans="1:11" ht="12.75">
      <c r="A713" s="188">
        <f t="shared" si="82"/>
        <v>37</v>
      </c>
      <c r="B713" s="320">
        <v>42698.75141585648</v>
      </c>
      <c r="C713" s="319" t="s">
        <v>235</v>
      </c>
      <c r="D713" s="319" t="s">
        <v>749</v>
      </c>
      <c r="E713" s="322">
        <v>0</v>
      </c>
      <c r="F713" s="321">
        <v>0</v>
      </c>
      <c r="G713" s="183">
        <f t="shared" si="85"/>
        <v>1264.2</v>
      </c>
      <c r="H713" s="358">
        <v>0</v>
      </c>
      <c r="I713" s="358">
        <v>2</v>
      </c>
      <c r="J713" s="184">
        <f t="shared" si="86"/>
        <v>5511.570000000001</v>
      </c>
      <c r="K713" s="33"/>
    </row>
    <row r="714" spans="1:11" ht="12.75">
      <c r="A714" s="188">
        <f t="shared" si="82"/>
        <v>38</v>
      </c>
      <c r="B714" s="320">
        <v>42701.42542337963</v>
      </c>
      <c r="C714" s="319" t="s">
        <v>835</v>
      </c>
      <c r="D714" s="319" t="s">
        <v>826</v>
      </c>
      <c r="E714" s="322">
        <v>500</v>
      </c>
      <c r="F714" s="321">
        <v>0</v>
      </c>
      <c r="G714" s="183">
        <f t="shared" si="85"/>
        <v>1764.2</v>
      </c>
      <c r="H714" s="358">
        <v>0</v>
      </c>
      <c r="I714" s="358">
        <v>0</v>
      </c>
      <c r="J714" s="184">
        <f t="shared" si="86"/>
        <v>5511.570000000001</v>
      </c>
      <c r="K714" s="33" t="s">
        <v>563</v>
      </c>
    </row>
    <row r="715" spans="1:11" ht="12.75">
      <c r="A715" s="188">
        <f t="shared" si="82"/>
        <v>39</v>
      </c>
      <c r="B715" s="320">
        <v>42702.75203344907</v>
      </c>
      <c r="C715" s="319" t="s">
        <v>836</v>
      </c>
      <c r="D715" s="319" t="s">
        <v>684</v>
      </c>
      <c r="E715" s="322">
        <v>0</v>
      </c>
      <c r="F715" s="321">
        <v>0</v>
      </c>
      <c r="G715" s="183">
        <f>G714+E715-F715</f>
        <v>1764.2</v>
      </c>
      <c r="H715" s="358">
        <v>0</v>
      </c>
      <c r="I715" s="358">
        <v>500</v>
      </c>
      <c r="J715" s="184">
        <f>J714+H715-I715</f>
        <v>5011.570000000001</v>
      </c>
      <c r="K715" s="33" t="s">
        <v>563</v>
      </c>
    </row>
    <row r="716" spans="1:11" ht="12.75">
      <c r="A716" s="188">
        <f t="shared" si="82"/>
        <v>40</v>
      </c>
      <c r="B716" s="320">
        <v>42702.75212106481</v>
      </c>
      <c r="C716" s="319" t="s">
        <v>837</v>
      </c>
      <c r="D716" s="319" t="s">
        <v>749</v>
      </c>
      <c r="E716" s="322">
        <v>0</v>
      </c>
      <c r="F716" s="321">
        <v>0</v>
      </c>
      <c r="G716" s="183">
        <f aca="true" t="shared" si="87" ref="G716:G726">G715+E716-F716</f>
        <v>1764.2</v>
      </c>
      <c r="H716" s="358">
        <v>0</v>
      </c>
      <c r="I716" s="358">
        <v>0.2</v>
      </c>
      <c r="J716" s="184">
        <f aca="true" t="shared" si="88" ref="J716:J726">J715+H716-I716</f>
        <v>5011.370000000001</v>
      </c>
      <c r="K716" s="33"/>
    </row>
    <row r="717" spans="1:11" ht="12.75">
      <c r="A717" s="188">
        <f t="shared" si="82"/>
        <v>41</v>
      </c>
      <c r="B717" s="320">
        <v>42704.75253148148</v>
      </c>
      <c r="C717" s="319" t="s">
        <v>838</v>
      </c>
      <c r="D717" s="319" t="s">
        <v>749</v>
      </c>
      <c r="E717" s="322">
        <v>0</v>
      </c>
      <c r="F717" s="321">
        <v>0</v>
      </c>
      <c r="G717" s="183">
        <f t="shared" si="87"/>
        <v>1764.2</v>
      </c>
      <c r="H717" s="358">
        <v>0</v>
      </c>
      <c r="I717" s="358">
        <v>3.9</v>
      </c>
      <c r="J717" s="184">
        <f t="shared" si="88"/>
        <v>5007.470000000001</v>
      </c>
      <c r="K717" s="33"/>
    </row>
    <row r="718" spans="1:11" ht="12.75">
      <c r="A718" s="188">
        <f t="shared" si="82"/>
        <v>42</v>
      </c>
      <c r="B718" s="320">
        <v>42704.752640046296</v>
      </c>
      <c r="C718" s="319" t="s">
        <v>839</v>
      </c>
      <c r="D718" s="319" t="s">
        <v>389</v>
      </c>
      <c r="E718" s="322">
        <v>0</v>
      </c>
      <c r="F718" s="321">
        <v>0</v>
      </c>
      <c r="G718" s="183">
        <f t="shared" si="87"/>
        <v>1764.2</v>
      </c>
      <c r="H718" s="358">
        <v>0.13</v>
      </c>
      <c r="I718" s="358">
        <v>0</v>
      </c>
      <c r="J718" s="184">
        <f t="shared" si="88"/>
        <v>5007.600000000001</v>
      </c>
      <c r="K718" s="33"/>
    </row>
    <row r="719" spans="1:11" ht="12.75">
      <c r="A719" s="188">
        <f t="shared" si="82"/>
        <v>43</v>
      </c>
      <c r="B719" s="320">
        <v>42704.752640046296</v>
      </c>
      <c r="C719" s="319" t="s">
        <v>866</v>
      </c>
      <c r="D719" s="319" t="s">
        <v>867</v>
      </c>
      <c r="E719" s="322"/>
      <c r="F719" s="321"/>
      <c r="G719" s="183"/>
      <c r="H719" s="358"/>
      <c r="I719" s="358">
        <v>0.01</v>
      </c>
      <c r="J719" s="184">
        <f t="shared" si="88"/>
        <v>5007.590000000001</v>
      </c>
      <c r="K719" s="33"/>
    </row>
    <row r="720" spans="1:11" ht="12.75">
      <c r="A720" s="188">
        <f t="shared" si="82"/>
        <v>44</v>
      </c>
      <c r="B720" s="320">
        <v>42704.75314340278</v>
      </c>
      <c r="C720" s="319" t="s">
        <v>840</v>
      </c>
      <c r="D720" s="319" t="s">
        <v>804</v>
      </c>
      <c r="E720" s="322">
        <v>0</v>
      </c>
      <c r="F720" s="321">
        <v>0</v>
      </c>
      <c r="G720" s="183">
        <f>G718+E720-F720</f>
        <v>1764.2</v>
      </c>
      <c r="H720" s="358">
        <v>528</v>
      </c>
      <c r="I720" s="358">
        <v>0</v>
      </c>
      <c r="J720" s="184">
        <f t="shared" si="88"/>
        <v>5535.590000000001</v>
      </c>
      <c r="K720" s="33"/>
    </row>
    <row r="721" spans="1:11" ht="12.75">
      <c r="A721" s="188">
        <f t="shared" si="82"/>
        <v>45</v>
      </c>
      <c r="B721" s="320">
        <v>42704.75334027778</v>
      </c>
      <c r="C721" s="319" t="s">
        <v>841</v>
      </c>
      <c r="D721" s="319" t="s">
        <v>805</v>
      </c>
      <c r="E721" s="322">
        <v>0</v>
      </c>
      <c r="F721" s="321">
        <v>0</v>
      </c>
      <c r="G721" s="183">
        <f t="shared" si="87"/>
        <v>1764.2</v>
      </c>
      <c r="H721" s="358">
        <v>132</v>
      </c>
      <c r="I721" s="358">
        <v>0</v>
      </c>
      <c r="J721" s="184">
        <f t="shared" si="88"/>
        <v>5667.590000000001</v>
      </c>
      <c r="K721" s="33"/>
    </row>
    <row r="722" spans="1:11" ht="12.75">
      <c r="A722" s="188">
        <f t="shared" si="82"/>
        <v>46</v>
      </c>
      <c r="B722" s="320">
        <v>42704.75348043982</v>
      </c>
      <c r="C722" s="319" t="s">
        <v>842</v>
      </c>
      <c r="D722" s="319" t="s">
        <v>807</v>
      </c>
      <c r="E722" s="322">
        <v>0</v>
      </c>
      <c r="F722" s="321">
        <v>0</v>
      </c>
      <c r="G722" s="183">
        <f t="shared" si="87"/>
        <v>1764.2</v>
      </c>
      <c r="H722" s="358">
        <v>66</v>
      </c>
      <c r="I722" s="358">
        <v>0</v>
      </c>
      <c r="J722" s="184">
        <f t="shared" si="88"/>
        <v>5733.590000000001</v>
      </c>
      <c r="K722" s="33"/>
    </row>
    <row r="723" spans="1:11" ht="12.75">
      <c r="A723" s="188">
        <f t="shared" si="82"/>
        <v>47</v>
      </c>
      <c r="B723" s="320">
        <v>42704.753690624995</v>
      </c>
      <c r="C723" s="319" t="s">
        <v>843</v>
      </c>
      <c r="D723" s="319" t="s">
        <v>806</v>
      </c>
      <c r="E723" s="322">
        <v>0</v>
      </c>
      <c r="F723" s="321">
        <v>0</v>
      </c>
      <c r="G723" s="183">
        <f t="shared" si="87"/>
        <v>1764.2</v>
      </c>
      <c r="H723" s="358">
        <v>379.5</v>
      </c>
      <c r="I723" s="358">
        <v>0</v>
      </c>
      <c r="J723" s="184">
        <f t="shared" si="88"/>
        <v>6113.090000000001</v>
      </c>
      <c r="K723" s="33"/>
    </row>
    <row r="724" spans="1:11" ht="12.75">
      <c r="A724" s="188">
        <f t="shared" si="82"/>
        <v>48</v>
      </c>
      <c r="B724" s="320">
        <v>42704.753842708335</v>
      </c>
      <c r="C724" s="319" t="s">
        <v>844</v>
      </c>
      <c r="D724" s="319" t="s">
        <v>808</v>
      </c>
      <c r="E724" s="322">
        <v>0</v>
      </c>
      <c r="F724" s="321">
        <v>0</v>
      </c>
      <c r="G724" s="183">
        <f t="shared" si="87"/>
        <v>1764.2</v>
      </c>
      <c r="H724" s="358">
        <v>165</v>
      </c>
      <c r="I724" s="358">
        <v>0</v>
      </c>
      <c r="J724" s="184">
        <f t="shared" si="88"/>
        <v>6278.090000000001</v>
      </c>
      <c r="K724" s="33"/>
    </row>
    <row r="725" spans="1:11" ht="12.75">
      <c r="A725" s="188">
        <f t="shared" si="82"/>
        <v>49</v>
      </c>
      <c r="B725" s="320">
        <v>42704.75397280092</v>
      </c>
      <c r="C725" s="319" t="s">
        <v>845</v>
      </c>
      <c r="D725" s="319" t="s">
        <v>810</v>
      </c>
      <c r="E725" s="322">
        <v>0</v>
      </c>
      <c r="F725" s="321">
        <v>0</v>
      </c>
      <c r="G725" s="183">
        <f t="shared" si="87"/>
        <v>1764.2</v>
      </c>
      <c r="H725" s="358">
        <v>231</v>
      </c>
      <c r="I725" s="358">
        <v>0</v>
      </c>
      <c r="J725" s="184">
        <f t="shared" si="88"/>
        <v>6509.090000000001</v>
      </c>
      <c r="K725" s="33"/>
    </row>
    <row r="726" spans="1:11" ht="12.75">
      <c r="A726" s="188">
        <f t="shared" si="82"/>
        <v>50</v>
      </c>
      <c r="B726" s="320">
        <v>42704.75410532407</v>
      </c>
      <c r="C726" s="319" t="s">
        <v>846</v>
      </c>
      <c r="D726" s="319" t="s">
        <v>812</v>
      </c>
      <c r="E726" s="322">
        <v>0</v>
      </c>
      <c r="F726" s="321">
        <v>0</v>
      </c>
      <c r="G726" s="183">
        <f t="shared" si="87"/>
        <v>1764.2</v>
      </c>
      <c r="H726" s="358">
        <v>132</v>
      </c>
      <c r="I726" s="358">
        <v>0</v>
      </c>
      <c r="J726" s="184">
        <f t="shared" si="88"/>
        <v>6641.090000000001</v>
      </c>
      <c r="K726" s="33"/>
    </row>
    <row r="727" spans="1:11" ht="12.75">
      <c r="A727" s="188">
        <f t="shared" si="82"/>
        <v>51</v>
      </c>
      <c r="B727" s="320">
        <v>42704.75424988426</v>
      </c>
      <c r="C727" s="319" t="s">
        <v>847</v>
      </c>
      <c r="D727" s="319" t="s">
        <v>814</v>
      </c>
      <c r="E727" s="322">
        <v>0</v>
      </c>
      <c r="F727" s="321">
        <v>0</v>
      </c>
      <c r="G727" s="183">
        <f>G726+E727-F727</f>
        <v>1764.2</v>
      </c>
      <c r="H727" s="358">
        <v>165</v>
      </c>
      <c r="I727" s="358">
        <v>0</v>
      </c>
      <c r="J727" s="184">
        <f>J726+H727-I727</f>
        <v>6806.090000000001</v>
      </c>
      <c r="K727" s="33"/>
    </row>
    <row r="728" spans="1:11" ht="12.75">
      <c r="A728" s="188">
        <f t="shared" si="82"/>
        <v>52</v>
      </c>
      <c r="B728" s="320">
        <v>42704.754436574076</v>
      </c>
      <c r="C728" s="319" t="s">
        <v>848</v>
      </c>
      <c r="D728" s="319" t="s">
        <v>816</v>
      </c>
      <c r="E728" s="322">
        <v>0</v>
      </c>
      <c r="F728" s="321">
        <v>0</v>
      </c>
      <c r="G728" s="183">
        <f aca="true" t="shared" si="89" ref="G728:G737">G727+E728-F728</f>
        <v>1764.2</v>
      </c>
      <c r="H728" s="358">
        <v>132</v>
      </c>
      <c r="I728" s="358">
        <v>0</v>
      </c>
      <c r="J728" s="184">
        <f aca="true" t="shared" si="90" ref="J728:J737">J727+H728-I728</f>
        <v>6938.090000000001</v>
      </c>
      <c r="K728" s="33"/>
    </row>
    <row r="729" spans="1:11" ht="12.75">
      <c r="A729" s="188">
        <f t="shared" si="82"/>
        <v>53</v>
      </c>
      <c r="B729" s="320">
        <v>42704.754637499995</v>
      </c>
      <c r="C729" s="319" t="s">
        <v>849</v>
      </c>
      <c r="D729" s="319" t="s">
        <v>818</v>
      </c>
      <c r="E729" s="322">
        <v>0</v>
      </c>
      <c r="F729" s="321">
        <v>0</v>
      </c>
      <c r="G729" s="183">
        <f t="shared" si="89"/>
        <v>1764.2</v>
      </c>
      <c r="H729" s="358">
        <v>99</v>
      </c>
      <c r="I729" s="358">
        <v>0</v>
      </c>
      <c r="J729" s="184">
        <f t="shared" si="90"/>
        <v>7037.090000000001</v>
      </c>
      <c r="K729" s="33"/>
    </row>
    <row r="730" spans="1:11" ht="13.5" thickBot="1">
      <c r="A730" s="187">
        <f t="shared" si="82"/>
        <v>54</v>
      </c>
      <c r="B730" s="379">
        <v>42704.75490393519</v>
      </c>
      <c r="C730" s="380" t="s">
        <v>850</v>
      </c>
      <c r="D730" s="380" t="s">
        <v>822</v>
      </c>
      <c r="E730" s="377">
        <v>0</v>
      </c>
      <c r="F730" s="381">
        <v>0</v>
      </c>
      <c r="G730" s="185">
        <f t="shared" si="89"/>
        <v>1764.2</v>
      </c>
      <c r="H730" s="382">
        <v>84</v>
      </c>
      <c r="I730" s="382">
        <v>0</v>
      </c>
      <c r="J730" s="186">
        <f t="shared" si="90"/>
        <v>7121.090000000001</v>
      </c>
      <c r="K730" s="67"/>
    </row>
    <row r="731" spans="1:11" ht="12.75">
      <c r="A731" s="189">
        <f t="shared" si="82"/>
        <v>55</v>
      </c>
      <c r="B731" s="354">
        <v>42717.42574143518</v>
      </c>
      <c r="C731" s="319" t="s">
        <v>851</v>
      </c>
      <c r="D731" s="319" t="s">
        <v>852</v>
      </c>
      <c r="E731" s="355">
        <v>0</v>
      </c>
      <c r="F731" s="321">
        <v>20.41</v>
      </c>
      <c r="G731" s="181">
        <f t="shared" si="89"/>
        <v>1743.79</v>
      </c>
      <c r="H731" s="378">
        <v>0</v>
      </c>
      <c r="I731" s="378">
        <v>0</v>
      </c>
      <c r="J731" s="182">
        <f t="shared" si="90"/>
        <v>7121.090000000001</v>
      </c>
      <c r="K731" s="48" t="s">
        <v>988</v>
      </c>
    </row>
    <row r="732" spans="1:11" ht="12.75">
      <c r="A732" s="188">
        <f t="shared" si="82"/>
        <v>56</v>
      </c>
      <c r="B732" s="320">
        <v>42717.42612175926</v>
      </c>
      <c r="C732" s="319" t="s">
        <v>853</v>
      </c>
      <c r="D732" s="319" t="s">
        <v>854</v>
      </c>
      <c r="E732" s="322">
        <v>0</v>
      </c>
      <c r="F732" s="321">
        <v>108</v>
      </c>
      <c r="G732" s="183">
        <f t="shared" si="89"/>
        <v>1635.79</v>
      </c>
      <c r="H732" s="358">
        <v>0</v>
      </c>
      <c r="I732" s="358">
        <v>0</v>
      </c>
      <c r="J732" s="184">
        <f t="shared" si="90"/>
        <v>7121.090000000001</v>
      </c>
      <c r="K732" s="33" t="s">
        <v>218</v>
      </c>
    </row>
    <row r="733" spans="1:11" ht="12.75">
      <c r="A733" s="188">
        <f t="shared" si="82"/>
        <v>57</v>
      </c>
      <c r="B733" s="320">
        <v>42726.42716817129</v>
      </c>
      <c r="C733" s="319" t="s">
        <v>855</v>
      </c>
      <c r="D733" s="319" t="s">
        <v>830</v>
      </c>
      <c r="E733" s="322">
        <v>0</v>
      </c>
      <c r="F733" s="321">
        <v>92.2</v>
      </c>
      <c r="G733" s="183">
        <f t="shared" si="89"/>
        <v>1543.59</v>
      </c>
      <c r="H733" s="358">
        <v>0</v>
      </c>
      <c r="I733" s="358">
        <v>0</v>
      </c>
      <c r="J733" s="184">
        <f t="shared" si="90"/>
        <v>7121.090000000001</v>
      </c>
      <c r="K733" s="33" t="s">
        <v>986</v>
      </c>
    </row>
    <row r="734" spans="1:11" ht="12.75">
      <c r="A734" s="188">
        <f t="shared" si="82"/>
        <v>58</v>
      </c>
      <c r="B734" s="320">
        <v>42726.42842222222</v>
      </c>
      <c r="C734" s="319" t="s">
        <v>856</v>
      </c>
      <c r="D734" s="319" t="s">
        <v>857</v>
      </c>
      <c r="E734" s="322">
        <v>0</v>
      </c>
      <c r="F734" s="321">
        <v>582</v>
      </c>
      <c r="G734" s="183">
        <f t="shared" si="89"/>
        <v>961.5899999999999</v>
      </c>
      <c r="H734" s="358">
        <v>0</v>
      </c>
      <c r="I734" s="358">
        <v>0</v>
      </c>
      <c r="J734" s="184">
        <f t="shared" si="90"/>
        <v>7121.090000000001</v>
      </c>
      <c r="K734" s="33" t="s">
        <v>11</v>
      </c>
    </row>
    <row r="735" spans="1:11" ht="12.75">
      <c r="A735" s="188">
        <f t="shared" si="82"/>
        <v>59</v>
      </c>
      <c r="B735" s="320">
        <v>42726.43116898148</v>
      </c>
      <c r="C735" s="319" t="s">
        <v>858</v>
      </c>
      <c r="D735" s="319" t="s">
        <v>859</v>
      </c>
      <c r="E735" s="322">
        <v>0</v>
      </c>
      <c r="F735" s="321">
        <v>15</v>
      </c>
      <c r="G735" s="183">
        <f t="shared" si="89"/>
        <v>946.5899999999999</v>
      </c>
      <c r="H735" s="358">
        <v>0</v>
      </c>
      <c r="I735" s="358">
        <v>0</v>
      </c>
      <c r="J735" s="184">
        <f t="shared" si="90"/>
        <v>7121.090000000001</v>
      </c>
      <c r="K735" s="33" t="s">
        <v>989</v>
      </c>
    </row>
    <row r="736" spans="1:11" ht="12.75">
      <c r="A736" s="188">
        <f t="shared" si="82"/>
        <v>60</v>
      </c>
      <c r="B736" s="320">
        <v>42734.75552395833</v>
      </c>
      <c r="C736" s="319" t="s">
        <v>240</v>
      </c>
      <c r="D736" s="319" t="s">
        <v>860</v>
      </c>
      <c r="E736" s="322">
        <v>0</v>
      </c>
      <c r="F736" s="321">
        <v>0</v>
      </c>
      <c r="G736" s="183">
        <f t="shared" si="89"/>
        <v>946.5899999999999</v>
      </c>
      <c r="H736" s="358">
        <v>0</v>
      </c>
      <c r="I736" s="358">
        <v>80</v>
      </c>
      <c r="J736" s="184">
        <f t="shared" si="90"/>
        <v>7041.090000000001</v>
      </c>
      <c r="K736" s="33" t="s">
        <v>460</v>
      </c>
    </row>
    <row r="737" spans="1:11" ht="12.75">
      <c r="A737" s="188">
        <f t="shared" si="82"/>
        <v>61</v>
      </c>
      <c r="B737" s="320">
        <v>42734.75723449074</v>
      </c>
      <c r="C737" s="319" t="s">
        <v>241</v>
      </c>
      <c r="D737" s="319" t="s">
        <v>861</v>
      </c>
      <c r="E737" s="322">
        <v>0</v>
      </c>
      <c r="F737" s="321">
        <v>0</v>
      </c>
      <c r="G737" s="183">
        <f t="shared" si="89"/>
        <v>946.5899999999999</v>
      </c>
      <c r="H737" s="358">
        <v>0</v>
      </c>
      <c r="I737" s="358">
        <v>414</v>
      </c>
      <c r="J737" s="184">
        <f t="shared" si="90"/>
        <v>6627.090000000001</v>
      </c>
      <c r="K737" s="33" t="s">
        <v>138</v>
      </c>
    </row>
    <row r="738" spans="1:11" ht="12.75">
      <c r="A738" s="188">
        <f t="shared" si="82"/>
        <v>62</v>
      </c>
      <c r="B738" s="320">
        <v>42735.75931574074</v>
      </c>
      <c r="C738" s="319" t="s">
        <v>242</v>
      </c>
      <c r="D738" s="319" t="s">
        <v>804</v>
      </c>
      <c r="E738" s="322">
        <v>0</v>
      </c>
      <c r="F738" s="321">
        <v>0</v>
      </c>
      <c r="G738" s="183">
        <f>G737+E738-F738</f>
        <v>946.5899999999999</v>
      </c>
      <c r="H738" s="358">
        <v>99</v>
      </c>
      <c r="I738" s="358">
        <v>0</v>
      </c>
      <c r="J738" s="184">
        <f>J737+H738-I738</f>
        <v>6726.090000000001</v>
      </c>
      <c r="K738" s="33"/>
    </row>
    <row r="739" spans="1:11" ht="12.75">
      <c r="A739" s="188">
        <f t="shared" si="82"/>
        <v>63</v>
      </c>
      <c r="B739" s="320">
        <v>42735.75950173611</v>
      </c>
      <c r="C739" s="319" t="s">
        <v>381</v>
      </c>
      <c r="D739" s="319" t="s">
        <v>808</v>
      </c>
      <c r="E739" s="322">
        <v>0</v>
      </c>
      <c r="F739" s="321">
        <v>0</v>
      </c>
      <c r="G739" s="183">
        <f aca="true" t="shared" si="91" ref="G739:G744">G738+E739-F739</f>
        <v>946.5899999999999</v>
      </c>
      <c r="H739" s="358">
        <v>132</v>
      </c>
      <c r="I739" s="358">
        <v>0</v>
      </c>
      <c r="J739" s="184">
        <f aca="true" t="shared" si="92" ref="J739:J745">J738+H739-I739</f>
        <v>6858.090000000001</v>
      </c>
      <c r="K739" s="33"/>
    </row>
    <row r="740" spans="1:11" ht="12.75">
      <c r="A740" s="188">
        <f t="shared" si="82"/>
        <v>64</v>
      </c>
      <c r="B740" s="320">
        <v>42735.759626273146</v>
      </c>
      <c r="C740" s="319" t="s">
        <v>383</v>
      </c>
      <c r="D740" s="319" t="s">
        <v>816</v>
      </c>
      <c r="E740" s="322">
        <v>0</v>
      </c>
      <c r="F740" s="321">
        <v>0</v>
      </c>
      <c r="G740" s="183">
        <f t="shared" si="91"/>
        <v>946.5899999999999</v>
      </c>
      <c r="H740" s="358">
        <v>33</v>
      </c>
      <c r="I740" s="358">
        <v>0</v>
      </c>
      <c r="J740" s="184">
        <f t="shared" si="92"/>
        <v>6891.090000000001</v>
      </c>
      <c r="K740" s="33"/>
    </row>
    <row r="741" spans="1:11" ht="12.75">
      <c r="A741" s="188">
        <f t="shared" si="82"/>
        <v>65</v>
      </c>
      <c r="B741" s="320">
        <v>42735.75973784722</v>
      </c>
      <c r="C741" s="319" t="s">
        <v>492</v>
      </c>
      <c r="D741" s="319" t="s">
        <v>818</v>
      </c>
      <c r="E741" s="322">
        <v>0</v>
      </c>
      <c r="F741" s="321">
        <v>0</v>
      </c>
      <c r="G741" s="183">
        <f t="shared" si="91"/>
        <v>946.5899999999999</v>
      </c>
      <c r="H741" s="358">
        <v>66</v>
      </c>
      <c r="I741" s="358">
        <v>0</v>
      </c>
      <c r="J741" s="184">
        <f t="shared" si="92"/>
        <v>6957.090000000001</v>
      </c>
      <c r="K741" s="33"/>
    </row>
    <row r="742" spans="1:11" ht="12.75">
      <c r="A742" s="188">
        <f t="shared" si="82"/>
        <v>66</v>
      </c>
      <c r="B742" s="320">
        <v>42735.759866782406</v>
      </c>
      <c r="C742" s="319" t="s">
        <v>655</v>
      </c>
      <c r="D742" s="319" t="s">
        <v>807</v>
      </c>
      <c r="E742" s="322">
        <v>0</v>
      </c>
      <c r="F742" s="321">
        <v>0</v>
      </c>
      <c r="G742" s="183">
        <f t="shared" si="91"/>
        <v>946.5899999999999</v>
      </c>
      <c r="H742" s="358">
        <v>33</v>
      </c>
      <c r="I742" s="358">
        <v>0</v>
      </c>
      <c r="J742" s="184">
        <f t="shared" si="92"/>
        <v>6990.090000000001</v>
      </c>
      <c r="K742" s="33"/>
    </row>
    <row r="743" spans="1:11" ht="12.75">
      <c r="A743" s="192">
        <f t="shared" si="82"/>
        <v>67</v>
      </c>
      <c r="B743" s="385">
        <v>42735.76006840278</v>
      </c>
      <c r="C743" s="386" t="s">
        <v>656</v>
      </c>
      <c r="D743" s="386" t="s">
        <v>749</v>
      </c>
      <c r="E743" s="387">
        <v>0</v>
      </c>
      <c r="F743" s="388">
        <v>0</v>
      </c>
      <c r="G743" s="197">
        <f t="shared" si="91"/>
        <v>946.5899999999999</v>
      </c>
      <c r="H743" s="389">
        <v>0</v>
      </c>
      <c r="I743" s="389">
        <v>3.9</v>
      </c>
      <c r="J743" s="200">
        <f t="shared" si="92"/>
        <v>6986.190000000001</v>
      </c>
      <c r="K743" s="201"/>
    </row>
    <row r="744" spans="1:11" ht="12.75">
      <c r="A744" s="188">
        <f t="shared" si="82"/>
        <v>68</v>
      </c>
      <c r="B744" s="390">
        <v>42735.76006840278</v>
      </c>
      <c r="C744" s="374" t="s">
        <v>983</v>
      </c>
      <c r="D744" s="374" t="s">
        <v>867</v>
      </c>
      <c r="E744" s="322"/>
      <c r="F744" s="322"/>
      <c r="G744" s="183">
        <f t="shared" si="91"/>
        <v>946.5899999999999</v>
      </c>
      <c r="H744" s="322"/>
      <c r="I744" s="322">
        <v>0.01</v>
      </c>
      <c r="J744" s="184">
        <f t="shared" si="92"/>
        <v>6986.180000000001</v>
      </c>
      <c r="K744" s="33"/>
    </row>
    <row r="745" spans="1:11" ht="13.5" thickBot="1">
      <c r="A745" s="187">
        <f t="shared" si="82"/>
        <v>69</v>
      </c>
      <c r="B745" s="391">
        <v>42735.76014872685</v>
      </c>
      <c r="C745" s="380" t="s">
        <v>862</v>
      </c>
      <c r="D745" s="380" t="s">
        <v>389</v>
      </c>
      <c r="E745" s="392">
        <v>0</v>
      </c>
      <c r="F745" s="381">
        <v>0</v>
      </c>
      <c r="G745" s="393">
        <f>G743+E745-F745</f>
        <v>946.5899999999999</v>
      </c>
      <c r="H745" s="394">
        <v>0.06</v>
      </c>
      <c r="I745" s="394">
        <v>0</v>
      </c>
      <c r="J745" s="395">
        <f t="shared" si="92"/>
        <v>6986.240000000002</v>
      </c>
      <c r="K745" s="396"/>
    </row>
    <row r="746" ht="13.5" thickBot="1"/>
    <row r="747" spans="1:10" ht="13.5" thickBot="1">
      <c r="A747" s="71" t="s">
        <v>863</v>
      </c>
      <c r="B747" s="148"/>
      <c r="C747" s="149"/>
      <c r="D747" s="149"/>
      <c r="E747" s="6"/>
      <c r="F747" s="6"/>
      <c r="G747" s="8">
        <f>G745</f>
        <v>946.5899999999999</v>
      </c>
      <c r="H747" s="6"/>
      <c r="I747" s="6"/>
      <c r="J747" s="9">
        <f>J745</f>
        <v>6986.240000000002</v>
      </c>
    </row>
    <row r="748" ht="13.5" thickBot="1"/>
    <row r="749" spans="1:11" ht="12.75">
      <c r="A749" s="397" t="s">
        <v>8</v>
      </c>
      <c r="B749" s="399" t="s">
        <v>4</v>
      </c>
      <c r="C749" s="401" t="s">
        <v>0</v>
      </c>
      <c r="D749" s="401" t="s">
        <v>1</v>
      </c>
      <c r="E749" s="403" t="s">
        <v>2</v>
      </c>
      <c r="F749" s="404"/>
      <c r="G749" s="403"/>
      <c r="H749" s="405" t="s">
        <v>3</v>
      </c>
      <c r="I749" s="406"/>
      <c r="J749" s="405"/>
      <c r="K749" s="407" t="s">
        <v>13</v>
      </c>
    </row>
    <row r="750" spans="1:11" ht="12.75">
      <c r="A750" s="398"/>
      <c r="B750" s="400"/>
      <c r="C750" s="402"/>
      <c r="D750" s="402"/>
      <c r="E750" s="179" t="s">
        <v>5</v>
      </c>
      <c r="F750" s="61" t="s">
        <v>6</v>
      </c>
      <c r="G750" s="179" t="s">
        <v>7</v>
      </c>
      <c r="H750" s="180" t="s">
        <v>5</v>
      </c>
      <c r="I750" s="12" t="s">
        <v>6</v>
      </c>
      <c r="J750" s="180" t="s">
        <v>7</v>
      </c>
      <c r="K750" s="408"/>
    </row>
    <row r="751" spans="1:11" ht="12.75">
      <c r="A751" s="29">
        <v>1</v>
      </c>
      <c r="B751" s="13">
        <v>2</v>
      </c>
      <c r="C751" s="13">
        <v>3</v>
      </c>
      <c r="D751" s="14">
        <v>4</v>
      </c>
      <c r="E751" s="15">
        <v>5</v>
      </c>
      <c r="F751" s="62">
        <v>6</v>
      </c>
      <c r="G751" s="15">
        <v>7</v>
      </c>
      <c r="H751" s="16">
        <v>8</v>
      </c>
      <c r="I751" s="17">
        <v>9</v>
      </c>
      <c r="J751" s="16">
        <v>10</v>
      </c>
      <c r="K751" s="408"/>
    </row>
    <row r="752" spans="1:11" ht="13.5" thickBot="1">
      <c r="A752" s="30"/>
      <c r="B752" s="95"/>
      <c r="C752" s="298"/>
      <c r="D752" s="298"/>
      <c r="E752" s="27"/>
      <c r="F752" s="63"/>
      <c r="G752" s="27"/>
      <c r="H752" s="28"/>
      <c r="I752" s="28"/>
      <c r="J752" s="28"/>
      <c r="K752" s="31"/>
    </row>
    <row r="753" spans="1:11" ht="13.5" thickTop="1">
      <c r="A753" s="365" t="s">
        <v>20</v>
      </c>
      <c r="B753" s="366"/>
      <c r="C753" s="367" t="s">
        <v>868</v>
      </c>
      <c r="D753" s="368" t="s">
        <v>869</v>
      </c>
      <c r="E753" s="369"/>
      <c r="F753" s="369"/>
      <c r="G753" s="370">
        <f>G745</f>
        <v>946.5899999999999</v>
      </c>
      <c r="H753" s="369"/>
      <c r="I753" s="369"/>
      <c r="J753" s="371">
        <f>J745</f>
        <v>6986.240000000002</v>
      </c>
      <c r="K753" s="372"/>
    </row>
    <row r="754" spans="1:11" ht="12.75">
      <c r="A754" s="188">
        <v>70</v>
      </c>
      <c r="B754" s="373">
        <v>42750.76165266203</v>
      </c>
      <c r="C754" s="374" t="s">
        <v>28</v>
      </c>
      <c r="D754" s="374" t="s">
        <v>870</v>
      </c>
      <c r="E754" s="322">
        <v>0</v>
      </c>
      <c r="F754" s="322">
        <v>0</v>
      </c>
      <c r="G754" s="183">
        <f aca="true" t="shared" si="93" ref="G754:G760">G753+E754-F754</f>
        <v>946.5899999999999</v>
      </c>
      <c r="H754" s="322">
        <v>0</v>
      </c>
      <c r="I754" s="322">
        <v>312</v>
      </c>
      <c r="J754" s="184">
        <f aca="true" t="shared" si="94" ref="J754:J760">J753+H754-I754</f>
        <v>6674.240000000002</v>
      </c>
      <c r="K754" s="33" t="s">
        <v>11</v>
      </c>
    </row>
    <row r="755" spans="1:11" ht="12.75">
      <c r="A755" s="188">
        <f aca="true" t="shared" si="95" ref="A755:A813">A754+1</f>
        <v>71</v>
      </c>
      <c r="B755" s="373">
        <v>42755.43334560185</v>
      </c>
      <c r="C755" s="374" t="s">
        <v>871</v>
      </c>
      <c r="D755" s="374" t="s">
        <v>872</v>
      </c>
      <c r="E755" s="322">
        <v>15</v>
      </c>
      <c r="F755" s="322">
        <v>0</v>
      </c>
      <c r="G755" s="183">
        <f t="shared" si="93"/>
        <v>961.5899999999999</v>
      </c>
      <c r="H755" s="322">
        <v>0</v>
      </c>
      <c r="I755" s="322">
        <v>0</v>
      </c>
      <c r="J755" s="184">
        <f t="shared" si="94"/>
        <v>6674.240000000002</v>
      </c>
      <c r="K755" s="33" t="s">
        <v>561</v>
      </c>
    </row>
    <row r="756" spans="1:11" ht="12.75">
      <c r="A756" s="188">
        <f t="shared" si="95"/>
        <v>72</v>
      </c>
      <c r="B756" s="373">
        <v>42761.76222326389</v>
      </c>
      <c r="C756" s="374" t="s">
        <v>80</v>
      </c>
      <c r="D756" s="374" t="s">
        <v>873</v>
      </c>
      <c r="E756" s="322">
        <v>0</v>
      </c>
      <c r="F756" s="322">
        <v>0</v>
      </c>
      <c r="G756" s="183">
        <f t="shared" si="93"/>
        <v>961.5899999999999</v>
      </c>
      <c r="H756" s="322">
        <v>0</v>
      </c>
      <c r="I756" s="322">
        <v>19</v>
      </c>
      <c r="J756" s="184">
        <f t="shared" si="94"/>
        <v>6655.240000000002</v>
      </c>
      <c r="K756" s="33" t="s">
        <v>435</v>
      </c>
    </row>
    <row r="757" spans="1:11" ht="12.75">
      <c r="A757" s="188">
        <f t="shared" si="95"/>
        <v>73</v>
      </c>
      <c r="B757" s="373">
        <v>42766.76273530092</v>
      </c>
      <c r="C757" s="374" t="s">
        <v>87</v>
      </c>
      <c r="D757" s="374" t="s">
        <v>805</v>
      </c>
      <c r="E757" s="322">
        <v>0</v>
      </c>
      <c r="F757" s="322">
        <v>0</v>
      </c>
      <c r="G757" s="183">
        <f t="shared" si="93"/>
        <v>961.5899999999999</v>
      </c>
      <c r="H757" s="322">
        <v>66</v>
      </c>
      <c r="I757" s="322">
        <v>0</v>
      </c>
      <c r="J757" s="184">
        <f t="shared" si="94"/>
        <v>6721.240000000002</v>
      </c>
      <c r="K757" s="33"/>
    </row>
    <row r="758" spans="1:11" ht="12.75">
      <c r="A758" s="188">
        <f t="shared" si="95"/>
        <v>74</v>
      </c>
      <c r="B758" s="373">
        <v>42766.762923379625</v>
      </c>
      <c r="C758" s="374" t="s">
        <v>89</v>
      </c>
      <c r="D758" s="374" t="s">
        <v>806</v>
      </c>
      <c r="E758" s="322">
        <v>0</v>
      </c>
      <c r="F758" s="322">
        <v>0</v>
      </c>
      <c r="G758" s="183">
        <f t="shared" si="93"/>
        <v>961.5899999999999</v>
      </c>
      <c r="H758" s="322">
        <v>66</v>
      </c>
      <c r="I758" s="322">
        <v>0</v>
      </c>
      <c r="J758" s="184">
        <f t="shared" si="94"/>
        <v>6787.240000000002</v>
      </c>
      <c r="K758" s="33"/>
    </row>
    <row r="759" spans="1:11" ht="12.75">
      <c r="A759" s="188">
        <f t="shared" si="95"/>
        <v>75</v>
      </c>
      <c r="B759" s="373">
        <v>42766.76306608796</v>
      </c>
      <c r="C759" s="374" t="s">
        <v>91</v>
      </c>
      <c r="D759" s="374" t="s">
        <v>810</v>
      </c>
      <c r="E759" s="322">
        <v>0</v>
      </c>
      <c r="F759" s="322">
        <v>0</v>
      </c>
      <c r="G759" s="183">
        <f t="shared" si="93"/>
        <v>961.5899999999999</v>
      </c>
      <c r="H759" s="322">
        <v>198</v>
      </c>
      <c r="I759" s="322">
        <v>0</v>
      </c>
      <c r="J759" s="184">
        <f t="shared" si="94"/>
        <v>6985.240000000002</v>
      </c>
      <c r="K759" s="33"/>
    </row>
    <row r="760" spans="1:11" ht="12.75">
      <c r="A760" s="188">
        <f t="shared" si="95"/>
        <v>76</v>
      </c>
      <c r="B760" s="373">
        <v>42766.76320706018</v>
      </c>
      <c r="C760" s="374" t="s">
        <v>93</v>
      </c>
      <c r="D760" s="374" t="s">
        <v>812</v>
      </c>
      <c r="E760" s="322">
        <v>0</v>
      </c>
      <c r="F760" s="322">
        <v>0</v>
      </c>
      <c r="G760" s="183">
        <f t="shared" si="93"/>
        <v>961.5899999999999</v>
      </c>
      <c r="H760" s="322">
        <v>33</v>
      </c>
      <c r="I760" s="322">
        <v>0</v>
      </c>
      <c r="J760" s="184">
        <f t="shared" si="94"/>
        <v>7018.240000000002</v>
      </c>
      <c r="K760" s="33"/>
    </row>
    <row r="761" spans="1:11" ht="12.75">
      <c r="A761" s="188">
        <f t="shared" si="95"/>
        <v>77</v>
      </c>
      <c r="B761" s="373">
        <v>42766.763321527775</v>
      </c>
      <c r="C761" s="374" t="s">
        <v>874</v>
      </c>
      <c r="D761" s="374" t="s">
        <v>816</v>
      </c>
      <c r="E761" s="322">
        <v>0</v>
      </c>
      <c r="F761" s="322">
        <v>0</v>
      </c>
      <c r="G761" s="183">
        <f>G760+E761-F761</f>
        <v>961.5899999999999</v>
      </c>
      <c r="H761" s="322">
        <v>99</v>
      </c>
      <c r="I761" s="322">
        <v>0</v>
      </c>
      <c r="J761" s="184">
        <f>J760+H761-I761</f>
        <v>7117.240000000002</v>
      </c>
      <c r="K761" s="33"/>
    </row>
    <row r="762" spans="1:11" ht="12.75">
      <c r="A762" s="188">
        <f t="shared" si="95"/>
        <v>78</v>
      </c>
      <c r="B762" s="373">
        <v>42766.76342974537</v>
      </c>
      <c r="C762" s="374" t="s">
        <v>875</v>
      </c>
      <c r="D762" s="374" t="s">
        <v>818</v>
      </c>
      <c r="E762" s="322">
        <v>0</v>
      </c>
      <c r="F762" s="322">
        <v>0</v>
      </c>
      <c r="G762" s="183">
        <f aca="true" t="shared" si="96" ref="G762:G772">G761+E762-F762</f>
        <v>961.5899999999999</v>
      </c>
      <c r="H762" s="322">
        <v>33</v>
      </c>
      <c r="I762" s="322">
        <v>0</v>
      </c>
      <c r="J762" s="184">
        <f aca="true" t="shared" si="97" ref="J762:J772">J761+H762-I762</f>
        <v>7150.240000000002</v>
      </c>
      <c r="K762" s="33"/>
    </row>
    <row r="763" spans="1:11" ht="12.75">
      <c r="A763" s="188">
        <f t="shared" si="95"/>
        <v>79</v>
      </c>
      <c r="B763" s="373">
        <v>42766.76353611111</v>
      </c>
      <c r="C763" s="374" t="s">
        <v>876</v>
      </c>
      <c r="D763" s="374" t="s">
        <v>749</v>
      </c>
      <c r="E763" s="322">
        <v>0</v>
      </c>
      <c r="F763" s="322">
        <v>0</v>
      </c>
      <c r="G763" s="183">
        <f t="shared" si="96"/>
        <v>961.5899999999999</v>
      </c>
      <c r="H763" s="322">
        <v>0</v>
      </c>
      <c r="I763" s="322">
        <v>3.9</v>
      </c>
      <c r="J763" s="184">
        <f t="shared" si="97"/>
        <v>7146.340000000002</v>
      </c>
      <c r="K763" s="33"/>
    </row>
    <row r="764" spans="1:11" ht="12.75">
      <c r="A764" s="188">
        <f t="shared" si="95"/>
        <v>80</v>
      </c>
      <c r="B764" s="373">
        <v>42766.763643287035</v>
      </c>
      <c r="C764" s="374" t="s">
        <v>877</v>
      </c>
      <c r="D764" s="374" t="s">
        <v>389</v>
      </c>
      <c r="E764" s="322">
        <v>0</v>
      </c>
      <c r="F764" s="322">
        <v>0</v>
      </c>
      <c r="G764" s="183">
        <f t="shared" si="96"/>
        <v>961.5899999999999</v>
      </c>
      <c r="H764" s="322">
        <v>0.06</v>
      </c>
      <c r="I764" s="322">
        <v>0</v>
      </c>
      <c r="J764" s="184">
        <f t="shared" si="97"/>
        <v>7146.400000000002</v>
      </c>
      <c r="K764" s="33"/>
    </row>
    <row r="765" spans="1:11" ht="13.5" thickBot="1">
      <c r="A765" s="187">
        <f t="shared" si="95"/>
        <v>81</v>
      </c>
      <c r="B765" s="375">
        <v>42766.763643287035</v>
      </c>
      <c r="C765" s="376" t="s">
        <v>981</v>
      </c>
      <c r="D765" s="376" t="s">
        <v>982</v>
      </c>
      <c r="E765" s="377"/>
      <c r="F765" s="377"/>
      <c r="G765" s="185">
        <f t="shared" si="96"/>
        <v>961.5899999999999</v>
      </c>
      <c r="H765" s="377"/>
      <c r="I765" s="377">
        <v>0.01</v>
      </c>
      <c r="J765" s="186">
        <f t="shared" si="97"/>
        <v>7146.390000000002</v>
      </c>
      <c r="K765" s="67"/>
    </row>
    <row r="766" spans="1:11" ht="12.75">
      <c r="A766" s="189">
        <f t="shared" si="95"/>
        <v>82</v>
      </c>
      <c r="B766" s="383">
        <v>42767.715432523146</v>
      </c>
      <c r="C766" s="384" t="s">
        <v>878</v>
      </c>
      <c r="D766" s="384" t="s">
        <v>810</v>
      </c>
      <c r="E766" s="355">
        <v>99</v>
      </c>
      <c r="F766" s="355">
        <v>0</v>
      </c>
      <c r="G766" s="181">
        <f t="shared" si="96"/>
        <v>1060.59</v>
      </c>
      <c r="H766" s="355">
        <v>0</v>
      </c>
      <c r="I766" s="355">
        <v>0</v>
      </c>
      <c r="J766" s="182">
        <f t="shared" si="97"/>
        <v>7146.390000000002</v>
      </c>
      <c r="K766" s="48" t="s">
        <v>989</v>
      </c>
    </row>
    <row r="767" spans="1:11" ht="12.75">
      <c r="A767" s="188">
        <f t="shared" si="95"/>
        <v>83</v>
      </c>
      <c r="B767" s="373">
        <v>42767.716700578705</v>
      </c>
      <c r="C767" s="374" t="s">
        <v>879</v>
      </c>
      <c r="D767" s="374" t="s">
        <v>818</v>
      </c>
      <c r="E767" s="322">
        <v>429</v>
      </c>
      <c r="F767" s="322">
        <v>0</v>
      </c>
      <c r="G767" s="183">
        <f t="shared" si="96"/>
        <v>1489.59</v>
      </c>
      <c r="H767" s="322">
        <v>0</v>
      </c>
      <c r="I767" s="322">
        <v>0</v>
      </c>
      <c r="J767" s="184">
        <f t="shared" si="97"/>
        <v>7146.390000000002</v>
      </c>
      <c r="K767" s="33" t="s">
        <v>10</v>
      </c>
    </row>
    <row r="768" spans="1:11" ht="12.75">
      <c r="A768" s="188">
        <f t="shared" si="95"/>
        <v>84</v>
      </c>
      <c r="B768" s="373">
        <v>42768.434268287034</v>
      </c>
      <c r="C768" s="374" t="s">
        <v>880</v>
      </c>
      <c r="D768" s="374" t="s">
        <v>684</v>
      </c>
      <c r="E768" s="322">
        <v>0</v>
      </c>
      <c r="F768" s="322">
        <v>1000</v>
      </c>
      <c r="G768" s="183">
        <f t="shared" si="96"/>
        <v>489.5899999999999</v>
      </c>
      <c r="H768" s="322">
        <v>0</v>
      </c>
      <c r="I768" s="322">
        <v>0</v>
      </c>
      <c r="J768" s="184">
        <f t="shared" si="97"/>
        <v>7146.390000000002</v>
      </c>
      <c r="K768" s="33" t="s">
        <v>988</v>
      </c>
    </row>
    <row r="769" spans="1:11" ht="12.75">
      <c r="A769" s="188">
        <f t="shared" si="95"/>
        <v>85</v>
      </c>
      <c r="B769" s="373">
        <v>42768.76442627315</v>
      </c>
      <c r="C769" s="374" t="s">
        <v>41</v>
      </c>
      <c r="D769" s="374" t="s">
        <v>881</v>
      </c>
      <c r="E769" s="322">
        <v>0</v>
      </c>
      <c r="F769" s="322">
        <v>0</v>
      </c>
      <c r="G769" s="183">
        <f t="shared" si="96"/>
        <v>489.5899999999999</v>
      </c>
      <c r="H769" s="322">
        <v>1000</v>
      </c>
      <c r="I769" s="322">
        <v>0</v>
      </c>
      <c r="J769" s="184">
        <f t="shared" si="97"/>
        <v>8146.390000000002</v>
      </c>
      <c r="K769" s="33" t="s">
        <v>988</v>
      </c>
    </row>
    <row r="770" spans="1:11" ht="12.75">
      <c r="A770" s="188">
        <f t="shared" si="95"/>
        <v>86</v>
      </c>
      <c r="B770" s="373">
        <v>42787.435992245366</v>
      </c>
      <c r="C770" s="374" t="s">
        <v>882</v>
      </c>
      <c r="D770" s="374" t="s">
        <v>883</v>
      </c>
      <c r="E770" s="322">
        <v>0</v>
      </c>
      <c r="F770" s="322">
        <v>250</v>
      </c>
      <c r="G770" s="183">
        <f t="shared" si="96"/>
        <v>239.58999999999992</v>
      </c>
      <c r="H770" s="322">
        <v>0</v>
      </c>
      <c r="I770" s="322">
        <v>0</v>
      </c>
      <c r="J770" s="184">
        <f t="shared" si="97"/>
        <v>8146.390000000002</v>
      </c>
      <c r="K770" s="33" t="s">
        <v>435</v>
      </c>
    </row>
    <row r="771" spans="1:11" ht="12.75">
      <c r="A771" s="188">
        <f t="shared" si="95"/>
        <v>87</v>
      </c>
      <c r="B771" s="373">
        <v>42794.76491898148</v>
      </c>
      <c r="C771" s="374" t="s">
        <v>96</v>
      </c>
      <c r="D771" s="374" t="s">
        <v>884</v>
      </c>
      <c r="E771" s="322">
        <v>0</v>
      </c>
      <c r="F771" s="322">
        <v>0</v>
      </c>
      <c r="G771" s="183">
        <f t="shared" si="96"/>
        <v>239.58999999999992</v>
      </c>
      <c r="H771" s="322">
        <v>0</v>
      </c>
      <c r="I771" s="322">
        <v>2110</v>
      </c>
      <c r="J771" s="184">
        <f t="shared" si="97"/>
        <v>6036.390000000002</v>
      </c>
      <c r="K771" s="33" t="s">
        <v>460</v>
      </c>
    </row>
    <row r="772" spans="1:11" ht="12.75">
      <c r="A772" s="188">
        <f t="shared" si="95"/>
        <v>88</v>
      </c>
      <c r="B772" s="373">
        <v>42794.76532037037</v>
      </c>
      <c r="C772" s="374" t="s">
        <v>98</v>
      </c>
      <c r="D772" s="374" t="s">
        <v>885</v>
      </c>
      <c r="E772" s="322">
        <v>0</v>
      </c>
      <c r="F772" s="322">
        <v>0</v>
      </c>
      <c r="G772" s="183">
        <f t="shared" si="96"/>
        <v>239.58999999999992</v>
      </c>
      <c r="H772" s="322">
        <v>0</v>
      </c>
      <c r="I772" s="322">
        <v>130.67</v>
      </c>
      <c r="J772" s="184">
        <f t="shared" si="97"/>
        <v>5905.720000000002</v>
      </c>
      <c r="K772" s="33" t="s">
        <v>435</v>
      </c>
    </row>
    <row r="773" spans="1:11" ht="12.75">
      <c r="A773" s="188">
        <f t="shared" si="95"/>
        <v>89</v>
      </c>
      <c r="B773" s="373">
        <v>42794.765808449076</v>
      </c>
      <c r="C773" s="374" t="s">
        <v>396</v>
      </c>
      <c r="D773" s="374" t="s">
        <v>804</v>
      </c>
      <c r="E773" s="322">
        <v>0</v>
      </c>
      <c r="F773" s="322">
        <v>0</v>
      </c>
      <c r="G773" s="183">
        <f>G772+E773-F773</f>
        <v>239.58999999999992</v>
      </c>
      <c r="H773" s="322">
        <v>165</v>
      </c>
      <c r="I773" s="322">
        <v>0</v>
      </c>
      <c r="J773" s="184">
        <f>J772+H773-I773</f>
        <v>6070.720000000002</v>
      </c>
      <c r="K773" s="33"/>
    </row>
    <row r="774" spans="1:11" ht="12.75">
      <c r="A774" s="188">
        <f t="shared" si="95"/>
        <v>90</v>
      </c>
      <c r="B774" s="373">
        <v>42794.76597743055</v>
      </c>
      <c r="C774" s="374" t="s">
        <v>886</v>
      </c>
      <c r="D774" s="374" t="s">
        <v>805</v>
      </c>
      <c r="E774" s="322">
        <v>0</v>
      </c>
      <c r="F774" s="322">
        <v>0</v>
      </c>
      <c r="G774" s="183">
        <f aca="true" t="shared" si="98" ref="G774:G783">G773+E774-F774</f>
        <v>239.58999999999992</v>
      </c>
      <c r="H774" s="322">
        <v>99</v>
      </c>
      <c r="I774" s="322">
        <v>0</v>
      </c>
      <c r="J774" s="184">
        <f aca="true" t="shared" si="99" ref="J774:J783">J773+H774-I774</f>
        <v>6169.720000000002</v>
      </c>
      <c r="K774" s="33"/>
    </row>
    <row r="775" spans="1:11" ht="12.75">
      <c r="A775" s="188">
        <f t="shared" si="95"/>
        <v>91</v>
      </c>
      <c r="B775" s="373">
        <v>42794.76637048611</v>
      </c>
      <c r="C775" s="374" t="s">
        <v>887</v>
      </c>
      <c r="D775" s="374" t="s">
        <v>808</v>
      </c>
      <c r="E775" s="322">
        <v>0</v>
      </c>
      <c r="F775" s="322">
        <v>0</v>
      </c>
      <c r="G775" s="183">
        <f t="shared" si="98"/>
        <v>239.58999999999992</v>
      </c>
      <c r="H775" s="322">
        <v>132</v>
      </c>
      <c r="I775" s="322">
        <v>0</v>
      </c>
      <c r="J775" s="184">
        <f t="shared" si="99"/>
        <v>6301.720000000002</v>
      </c>
      <c r="K775" s="33"/>
    </row>
    <row r="776" spans="1:11" ht="12.75">
      <c r="A776" s="188">
        <f t="shared" si="95"/>
        <v>92</v>
      </c>
      <c r="B776" s="373">
        <v>42794.76645555555</v>
      </c>
      <c r="C776" s="374" t="s">
        <v>888</v>
      </c>
      <c r="D776" s="374" t="s">
        <v>810</v>
      </c>
      <c r="E776" s="322">
        <v>0</v>
      </c>
      <c r="F776" s="322">
        <v>0</v>
      </c>
      <c r="G776" s="183">
        <f t="shared" si="98"/>
        <v>239.58999999999992</v>
      </c>
      <c r="H776" s="322">
        <v>33</v>
      </c>
      <c r="I776" s="322">
        <v>0</v>
      </c>
      <c r="J776" s="184">
        <f t="shared" si="99"/>
        <v>6334.720000000002</v>
      </c>
      <c r="K776" s="33"/>
    </row>
    <row r="777" spans="1:11" ht="12.75">
      <c r="A777" s="188">
        <f t="shared" si="95"/>
        <v>93</v>
      </c>
      <c r="B777" s="373">
        <v>42794.76654074074</v>
      </c>
      <c r="C777" s="374" t="s">
        <v>889</v>
      </c>
      <c r="D777" s="374" t="s">
        <v>812</v>
      </c>
      <c r="E777" s="322">
        <v>0</v>
      </c>
      <c r="F777" s="322">
        <v>0</v>
      </c>
      <c r="G777" s="183">
        <f t="shared" si="98"/>
        <v>239.58999999999992</v>
      </c>
      <c r="H777" s="322">
        <v>99</v>
      </c>
      <c r="I777" s="322">
        <v>0</v>
      </c>
      <c r="J777" s="184">
        <f t="shared" si="99"/>
        <v>6433.720000000002</v>
      </c>
      <c r="K777" s="33"/>
    </row>
    <row r="778" spans="1:11" ht="12.75">
      <c r="A778" s="188">
        <f t="shared" si="95"/>
        <v>94</v>
      </c>
      <c r="B778" s="373">
        <v>42794.76671458333</v>
      </c>
      <c r="C778" s="374" t="s">
        <v>890</v>
      </c>
      <c r="D778" s="374" t="s">
        <v>814</v>
      </c>
      <c r="E778" s="322">
        <v>0</v>
      </c>
      <c r="F778" s="322">
        <v>0</v>
      </c>
      <c r="G778" s="183">
        <f t="shared" si="98"/>
        <v>239.58999999999992</v>
      </c>
      <c r="H778" s="322">
        <v>66</v>
      </c>
      <c r="I778" s="322">
        <v>0</v>
      </c>
      <c r="J778" s="184">
        <f t="shared" si="99"/>
        <v>6499.720000000002</v>
      </c>
      <c r="K778" s="33"/>
    </row>
    <row r="779" spans="1:11" ht="12.75">
      <c r="A779" s="188">
        <f t="shared" si="95"/>
        <v>95</v>
      </c>
      <c r="B779" s="373">
        <v>42794.766826388885</v>
      </c>
      <c r="C779" s="374" t="s">
        <v>891</v>
      </c>
      <c r="D779" s="374" t="s">
        <v>818</v>
      </c>
      <c r="E779" s="322">
        <v>0</v>
      </c>
      <c r="F779" s="322">
        <v>0</v>
      </c>
      <c r="G779" s="183">
        <f t="shared" si="98"/>
        <v>239.58999999999992</v>
      </c>
      <c r="H779" s="322">
        <v>33</v>
      </c>
      <c r="I779" s="322">
        <v>0</v>
      </c>
      <c r="J779" s="184">
        <f t="shared" si="99"/>
        <v>6532.720000000002</v>
      </c>
      <c r="K779" s="33"/>
    </row>
    <row r="780" spans="1:11" ht="12.75">
      <c r="A780" s="188">
        <f t="shared" si="95"/>
        <v>96</v>
      </c>
      <c r="B780" s="373">
        <v>42794.76705844907</v>
      </c>
      <c r="C780" s="374" t="s">
        <v>892</v>
      </c>
      <c r="D780" s="374" t="s">
        <v>822</v>
      </c>
      <c r="E780" s="322">
        <v>0</v>
      </c>
      <c r="F780" s="322">
        <v>0</v>
      </c>
      <c r="G780" s="183">
        <f t="shared" si="98"/>
        <v>239.58999999999992</v>
      </c>
      <c r="H780" s="322">
        <v>7</v>
      </c>
      <c r="I780" s="322">
        <v>0</v>
      </c>
      <c r="J780" s="184">
        <f t="shared" si="99"/>
        <v>6539.720000000002</v>
      </c>
      <c r="K780" s="33"/>
    </row>
    <row r="781" spans="1:11" ht="12.75">
      <c r="A781" s="188">
        <f t="shared" si="95"/>
        <v>97</v>
      </c>
      <c r="B781" s="373">
        <v>42794.767140625</v>
      </c>
      <c r="C781" s="374" t="s">
        <v>893</v>
      </c>
      <c r="D781" s="374" t="s">
        <v>749</v>
      </c>
      <c r="E781" s="322">
        <v>0</v>
      </c>
      <c r="F781" s="322">
        <v>0</v>
      </c>
      <c r="G781" s="183">
        <f t="shared" si="98"/>
        <v>239.58999999999992</v>
      </c>
      <c r="H781" s="322">
        <v>0</v>
      </c>
      <c r="I781" s="322">
        <v>3.9</v>
      </c>
      <c r="J781" s="184">
        <f t="shared" si="99"/>
        <v>6535.820000000002</v>
      </c>
      <c r="K781" s="33"/>
    </row>
    <row r="782" spans="1:11" ht="13.5" thickBot="1">
      <c r="A782" s="187">
        <f t="shared" si="95"/>
        <v>98</v>
      </c>
      <c r="B782" s="375">
        <v>42794.76722060185</v>
      </c>
      <c r="C782" s="376" t="s">
        <v>894</v>
      </c>
      <c r="D782" s="376" t="s">
        <v>389</v>
      </c>
      <c r="E782" s="377">
        <v>0</v>
      </c>
      <c r="F782" s="377">
        <v>0</v>
      </c>
      <c r="G782" s="185">
        <f t="shared" si="98"/>
        <v>239.58999999999992</v>
      </c>
      <c r="H782" s="377">
        <v>0.04</v>
      </c>
      <c r="I782" s="377">
        <v>0</v>
      </c>
      <c r="J782" s="186">
        <f t="shared" si="99"/>
        <v>6535.860000000002</v>
      </c>
      <c r="K782" s="67"/>
    </row>
    <row r="783" spans="1:11" ht="12.75">
      <c r="A783" s="189">
        <f t="shared" si="95"/>
        <v>99</v>
      </c>
      <c r="B783" s="383">
        <v>42802.76786354167</v>
      </c>
      <c r="C783" s="384" t="s">
        <v>43</v>
      </c>
      <c r="D783" s="384" t="s">
        <v>895</v>
      </c>
      <c r="E783" s="355">
        <v>0</v>
      </c>
      <c r="F783" s="355">
        <v>0</v>
      </c>
      <c r="G783" s="181">
        <f t="shared" si="98"/>
        <v>239.58999999999992</v>
      </c>
      <c r="H783" s="355">
        <v>0</v>
      </c>
      <c r="I783" s="355">
        <v>225.4</v>
      </c>
      <c r="J783" s="182">
        <f t="shared" si="99"/>
        <v>6310.460000000003</v>
      </c>
      <c r="K783" s="48" t="s">
        <v>138</v>
      </c>
    </row>
    <row r="784" spans="1:11" ht="12.75">
      <c r="A784" s="188">
        <f t="shared" si="95"/>
        <v>100</v>
      </c>
      <c r="B784" s="373">
        <v>42802.76822118055</v>
      </c>
      <c r="C784" s="374" t="s">
        <v>44</v>
      </c>
      <c r="D784" s="374" t="s">
        <v>896</v>
      </c>
      <c r="E784" s="322">
        <v>0</v>
      </c>
      <c r="F784" s="322">
        <v>0</v>
      </c>
      <c r="G784" s="183">
        <f aca="true" t="shared" si="100" ref="G784:G789">G783+E784-F784</f>
        <v>239.58999999999992</v>
      </c>
      <c r="H784" s="322">
        <v>0</v>
      </c>
      <c r="I784" s="322">
        <v>115.12</v>
      </c>
      <c r="J784" s="184">
        <f>J783+H784-I784</f>
        <v>6195.340000000003</v>
      </c>
      <c r="K784" s="33" t="s">
        <v>992</v>
      </c>
    </row>
    <row r="785" spans="1:11" ht="12.75">
      <c r="A785" s="188">
        <f t="shared" si="95"/>
        <v>101</v>
      </c>
      <c r="B785" s="373">
        <v>42802.76898113426</v>
      </c>
      <c r="C785" s="374" t="s">
        <v>103</v>
      </c>
      <c r="D785" s="374" t="s">
        <v>897</v>
      </c>
      <c r="E785" s="322">
        <v>0</v>
      </c>
      <c r="F785" s="322">
        <v>0</v>
      </c>
      <c r="G785" s="183">
        <f t="shared" si="100"/>
        <v>239.58999999999992</v>
      </c>
      <c r="H785" s="322">
        <v>0</v>
      </c>
      <c r="I785" s="322">
        <v>18.05</v>
      </c>
      <c r="J785" s="184">
        <f aca="true" t="shared" si="101" ref="J785:J795">J784+H785-I785</f>
        <v>6177.290000000003</v>
      </c>
      <c r="K785" s="33" t="s">
        <v>15</v>
      </c>
    </row>
    <row r="786" spans="1:11" ht="12.75">
      <c r="A786" s="188">
        <f t="shared" si="95"/>
        <v>102</v>
      </c>
      <c r="B786" s="373">
        <v>42822.43776168981</v>
      </c>
      <c r="C786" s="374" t="s">
        <v>898</v>
      </c>
      <c r="D786" s="374" t="s">
        <v>757</v>
      </c>
      <c r="E786" s="322">
        <v>0</v>
      </c>
      <c r="F786" s="322">
        <v>65.03</v>
      </c>
      <c r="G786" s="183">
        <f t="shared" si="100"/>
        <v>174.55999999999992</v>
      </c>
      <c r="H786" s="322">
        <v>0</v>
      </c>
      <c r="I786" s="322">
        <v>0</v>
      </c>
      <c r="J786" s="184">
        <f t="shared" si="101"/>
        <v>6177.290000000003</v>
      </c>
      <c r="K786" s="33" t="s">
        <v>11</v>
      </c>
    </row>
    <row r="787" spans="1:11" ht="12.75">
      <c r="A787" s="188">
        <f t="shared" si="95"/>
        <v>103</v>
      </c>
      <c r="B787" s="373">
        <v>42824.769434953705</v>
      </c>
      <c r="C787" s="374" t="s">
        <v>105</v>
      </c>
      <c r="D787" s="374" t="s">
        <v>899</v>
      </c>
      <c r="E787" s="322">
        <v>0</v>
      </c>
      <c r="F787" s="322">
        <v>0</v>
      </c>
      <c r="G787" s="183">
        <f t="shared" si="100"/>
        <v>174.55999999999992</v>
      </c>
      <c r="H787" s="322">
        <v>0</v>
      </c>
      <c r="I787" s="322">
        <v>24.04</v>
      </c>
      <c r="J787" s="184">
        <f t="shared" si="101"/>
        <v>6153.250000000003</v>
      </c>
      <c r="K787" s="33" t="s">
        <v>992</v>
      </c>
    </row>
    <row r="788" spans="1:11" ht="12.75">
      <c r="A788" s="188">
        <f t="shared" si="95"/>
        <v>104</v>
      </c>
      <c r="B788" s="373">
        <v>42825.76982962963</v>
      </c>
      <c r="C788" s="374" t="s">
        <v>286</v>
      </c>
      <c r="D788" s="374" t="s">
        <v>804</v>
      </c>
      <c r="E788" s="322">
        <v>0</v>
      </c>
      <c r="F788" s="322">
        <v>0</v>
      </c>
      <c r="G788" s="183">
        <f t="shared" si="100"/>
        <v>174.55999999999992</v>
      </c>
      <c r="H788" s="322">
        <v>99</v>
      </c>
      <c r="I788" s="322">
        <v>0</v>
      </c>
      <c r="J788" s="184">
        <f t="shared" si="101"/>
        <v>6252.250000000003</v>
      </c>
      <c r="K788" s="33"/>
    </row>
    <row r="789" spans="1:11" ht="12.75">
      <c r="A789" s="188">
        <f t="shared" si="95"/>
        <v>105</v>
      </c>
      <c r="B789" s="373">
        <v>42825.77004548611</v>
      </c>
      <c r="C789" s="374" t="s">
        <v>508</v>
      </c>
      <c r="D789" s="374" t="s">
        <v>806</v>
      </c>
      <c r="E789" s="322">
        <v>0</v>
      </c>
      <c r="F789" s="322">
        <v>0</v>
      </c>
      <c r="G789" s="183">
        <f t="shared" si="100"/>
        <v>174.55999999999992</v>
      </c>
      <c r="H789" s="322">
        <v>115.5</v>
      </c>
      <c r="I789" s="322">
        <v>0</v>
      </c>
      <c r="J789" s="184">
        <f t="shared" si="101"/>
        <v>6367.750000000003</v>
      </c>
      <c r="K789" s="33"/>
    </row>
    <row r="790" spans="1:11" ht="12.75">
      <c r="A790" s="188">
        <f t="shared" si="95"/>
        <v>106</v>
      </c>
      <c r="B790" s="373">
        <v>42825.770227430556</v>
      </c>
      <c r="C790" s="374" t="s">
        <v>510</v>
      </c>
      <c r="D790" s="374" t="s">
        <v>807</v>
      </c>
      <c r="E790" s="322">
        <v>0</v>
      </c>
      <c r="F790" s="322">
        <v>0</v>
      </c>
      <c r="G790" s="183">
        <f aca="true" t="shared" si="102" ref="G790:G795">G789+E790-F790</f>
        <v>174.55999999999992</v>
      </c>
      <c r="H790" s="322">
        <v>66</v>
      </c>
      <c r="I790" s="322">
        <v>0</v>
      </c>
      <c r="J790" s="184">
        <f t="shared" si="101"/>
        <v>6433.750000000003</v>
      </c>
      <c r="K790" s="33"/>
    </row>
    <row r="791" spans="1:11" ht="12.75">
      <c r="A791" s="188">
        <f t="shared" si="95"/>
        <v>107</v>
      </c>
      <c r="B791" s="373">
        <v>42825.77034444444</v>
      </c>
      <c r="C791" s="374" t="s">
        <v>900</v>
      </c>
      <c r="D791" s="374" t="s">
        <v>810</v>
      </c>
      <c r="E791" s="322">
        <v>0</v>
      </c>
      <c r="F791" s="322">
        <v>0</v>
      </c>
      <c r="G791" s="183">
        <f t="shared" si="102"/>
        <v>174.55999999999992</v>
      </c>
      <c r="H791" s="322">
        <v>33</v>
      </c>
      <c r="I791" s="322">
        <v>0</v>
      </c>
      <c r="J791" s="184">
        <f t="shared" si="101"/>
        <v>6466.750000000003</v>
      </c>
      <c r="K791" s="33"/>
    </row>
    <row r="792" spans="1:11" ht="12.75">
      <c r="A792" s="188">
        <f t="shared" si="95"/>
        <v>108</v>
      </c>
      <c r="B792" s="373">
        <v>42825.77044409722</v>
      </c>
      <c r="C792" s="374" t="s">
        <v>901</v>
      </c>
      <c r="D792" s="374" t="s">
        <v>814</v>
      </c>
      <c r="E792" s="322">
        <v>0</v>
      </c>
      <c r="F792" s="322">
        <v>0</v>
      </c>
      <c r="G792" s="183">
        <f t="shared" si="102"/>
        <v>174.55999999999992</v>
      </c>
      <c r="H792" s="322">
        <v>99</v>
      </c>
      <c r="I792" s="322">
        <v>0</v>
      </c>
      <c r="J792" s="184">
        <f t="shared" si="101"/>
        <v>6565.750000000003</v>
      </c>
      <c r="K792" s="33"/>
    </row>
    <row r="793" spans="1:11" ht="12.75">
      <c r="A793" s="188">
        <f t="shared" si="95"/>
        <v>109</v>
      </c>
      <c r="B793" s="373">
        <v>42825.770587037034</v>
      </c>
      <c r="C793" s="374" t="s">
        <v>902</v>
      </c>
      <c r="D793" s="374" t="s">
        <v>749</v>
      </c>
      <c r="E793" s="322">
        <v>0</v>
      </c>
      <c r="F793" s="322">
        <v>0</v>
      </c>
      <c r="G793" s="183">
        <f t="shared" si="102"/>
        <v>174.55999999999992</v>
      </c>
      <c r="H793" s="322">
        <v>0</v>
      </c>
      <c r="I793" s="322">
        <v>3.9</v>
      </c>
      <c r="J793" s="184">
        <f t="shared" si="101"/>
        <v>6561.850000000003</v>
      </c>
      <c r="K793" s="33"/>
    </row>
    <row r="794" spans="1:11" ht="13.5" thickBot="1">
      <c r="A794" s="187">
        <f t="shared" si="95"/>
        <v>110</v>
      </c>
      <c r="B794" s="375">
        <v>42825.77065266204</v>
      </c>
      <c r="C794" s="376" t="s">
        <v>903</v>
      </c>
      <c r="D794" s="376" t="s">
        <v>389</v>
      </c>
      <c r="E794" s="377">
        <v>0</v>
      </c>
      <c r="F794" s="377">
        <v>0</v>
      </c>
      <c r="G794" s="185">
        <f t="shared" si="102"/>
        <v>174.55999999999992</v>
      </c>
      <c r="H794" s="377">
        <v>0.04</v>
      </c>
      <c r="I794" s="377">
        <v>0</v>
      </c>
      <c r="J794" s="186">
        <f t="shared" si="101"/>
        <v>6561.890000000003</v>
      </c>
      <c r="K794" s="67"/>
    </row>
    <row r="795" spans="1:11" ht="12.75">
      <c r="A795" s="189">
        <f t="shared" si="95"/>
        <v>111</v>
      </c>
      <c r="B795" s="383">
        <v>42835.771018287036</v>
      </c>
      <c r="C795" s="384" t="s">
        <v>49</v>
      </c>
      <c r="D795" s="384" t="s">
        <v>904</v>
      </c>
      <c r="E795" s="355">
        <v>0</v>
      </c>
      <c r="F795" s="355">
        <v>0</v>
      </c>
      <c r="G795" s="181">
        <f t="shared" si="102"/>
        <v>174.55999999999992</v>
      </c>
      <c r="H795" s="355">
        <v>0</v>
      </c>
      <c r="I795" s="355">
        <v>95.3</v>
      </c>
      <c r="J795" s="182">
        <f t="shared" si="101"/>
        <v>6466.590000000003</v>
      </c>
      <c r="K795" s="48" t="s">
        <v>12</v>
      </c>
    </row>
    <row r="796" spans="1:11" ht="12.75">
      <c r="A796" s="188">
        <f t="shared" si="95"/>
        <v>112</v>
      </c>
      <c r="B796" s="373">
        <v>42848.43969039352</v>
      </c>
      <c r="C796" s="374" t="s">
        <v>905</v>
      </c>
      <c r="D796" s="374" t="s">
        <v>906</v>
      </c>
      <c r="E796" s="322">
        <v>0</v>
      </c>
      <c r="F796" s="322">
        <v>16</v>
      </c>
      <c r="G796" s="183">
        <f>G795+E796-F796</f>
        <v>158.55999999999992</v>
      </c>
      <c r="H796" s="322">
        <v>0</v>
      </c>
      <c r="I796" s="322">
        <v>0</v>
      </c>
      <c r="J796" s="184">
        <f>J795+H796-I796</f>
        <v>6466.590000000003</v>
      </c>
      <c r="K796" s="33" t="s">
        <v>986</v>
      </c>
    </row>
    <row r="797" spans="1:11" ht="12.75">
      <c r="A797" s="188">
        <f t="shared" si="95"/>
        <v>113</v>
      </c>
      <c r="B797" s="373">
        <v>42849.43855810185</v>
      </c>
      <c r="C797" s="374" t="s">
        <v>907</v>
      </c>
      <c r="D797" s="374" t="s">
        <v>908</v>
      </c>
      <c r="E797" s="322">
        <v>0</v>
      </c>
      <c r="F797" s="322">
        <v>25</v>
      </c>
      <c r="G797" s="183">
        <f aca="true" t="shared" si="103" ref="G797:G806">G796+E797-F797</f>
        <v>133.55999999999992</v>
      </c>
      <c r="H797" s="322">
        <v>0</v>
      </c>
      <c r="I797" s="322">
        <v>0</v>
      </c>
      <c r="J797" s="184">
        <f aca="true" t="shared" si="104" ref="J797:J806">J796+H797-I797</f>
        <v>6466.590000000003</v>
      </c>
      <c r="K797" s="33" t="s">
        <v>435</v>
      </c>
    </row>
    <row r="798" spans="1:11" ht="12.75">
      <c r="A798" s="188">
        <f t="shared" si="95"/>
        <v>114</v>
      </c>
      <c r="B798" s="373">
        <v>42849.442634259256</v>
      </c>
      <c r="C798" s="374" t="s">
        <v>909</v>
      </c>
      <c r="D798" s="374" t="s">
        <v>830</v>
      </c>
      <c r="E798" s="322">
        <v>0</v>
      </c>
      <c r="F798" s="322">
        <v>15.6</v>
      </c>
      <c r="G798" s="183">
        <f t="shared" si="103"/>
        <v>117.95999999999992</v>
      </c>
      <c r="H798" s="322">
        <v>0</v>
      </c>
      <c r="I798" s="322">
        <v>0</v>
      </c>
      <c r="J798" s="184">
        <f t="shared" si="104"/>
        <v>6466.590000000003</v>
      </c>
      <c r="K798" s="33" t="s">
        <v>986</v>
      </c>
    </row>
    <row r="799" spans="1:11" ht="12.75">
      <c r="A799" s="188">
        <f t="shared" si="95"/>
        <v>115</v>
      </c>
      <c r="B799" s="373">
        <v>42855.771443287034</v>
      </c>
      <c r="C799" s="374" t="s">
        <v>50</v>
      </c>
      <c r="D799" s="374" t="s">
        <v>804</v>
      </c>
      <c r="E799" s="322">
        <v>0</v>
      </c>
      <c r="F799" s="322">
        <v>0</v>
      </c>
      <c r="G799" s="183">
        <f t="shared" si="103"/>
        <v>117.95999999999992</v>
      </c>
      <c r="H799" s="322">
        <v>33</v>
      </c>
      <c r="I799" s="322">
        <v>0</v>
      </c>
      <c r="J799" s="184">
        <f t="shared" si="104"/>
        <v>6499.590000000003</v>
      </c>
      <c r="K799" s="33"/>
    </row>
    <row r="800" spans="1:11" ht="12.75">
      <c r="A800" s="188">
        <f t="shared" si="95"/>
        <v>116</v>
      </c>
      <c r="B800" s="373">
        <v>42855.771571296296</v>
      </c>
      <c r="C800" s="374" t="s">
        <v>51</v>
      </c>
      <c r="D800" s="374" t="s">
        <v>805</v>
      </c>
      <c r="E800" s="322">
        <v>0</v>
      </c>
      <c r="F800" s="322">
        <v>0</v>
      </c>
      <c r="G800" s="183">
        <f t="shared" si="103"/>
        <v>117.95999999999992</v>
      </c>
      <c r="H800" s="322">
        <v>33</v>
      </c>
      <c r="I800" s="322">
        <v>0</v>
      </c>
      <c r="J800" s="184">
        <f t="shared" si="104"/>
        <v>6532.590000000003</v>
      </c>
      <c r="K800" s="33"/>
    </row>
    <row r="801" spans="1:11" ht="12.75">
      <c r="A801" s="188">
        <f t="shared" si="95"/>
        <v>117</v>
      </c>
      <c r="B801" s="373">
        <v>42855.771667824076</v>
      </c>
      <c r="C801" s="374" t="s">
        <v>117</v>
      </c>
      <c r="D801" s="374" t="s">
        <v>806</v>
      </c>
      <c r="E801" s="322">
        <v>0</v>
      </c>
      <c r="F801" s="322">
        <v>0</v>
      </c>
      <c r="G801" s="183">
        <f t="shared" si="103"/>
        <v>117.95999999999992</v>
      </c>
      <c r="H801" s="322">
        <v>33</v>
      </c>
      <c r="I801" s="322">
        <v>0</v>
      </c>
      <c r="J801" s="184">
        <f t="shared" si="104"/>
        <v>6565.590000000003</v>
      </c>
      <c r="K801" s="33"/>
    </row>
    <row r="802" spans="1:11" ht="12.75">
      <c r="A802" s="188">
        <f t="shared" si="95"/>
        <v>118</v>
      </c>
      <c r="B802" s="373">
        <v>42855.77176597222</v>
      </c>
      <c r="C802" s="374" t="s">
        <v>910</v>
      </c>
      <c r="D802" s="374" t="s">
        <v>807</v>
      </c>
      <c r="E802" s="322">
        <v>0</v>
      </c>
      <c r="F802" s="322">
        <v>0</v>
      </c>
      <c r="G802" s="183">
        <f t="shared" si="103"/>
        <v>117.95999999999992</v>
      </c>
      <c r="H802" s="322">
        <v>33</v>
      </c>
      <c r="I802" s="322">
        <v>0</v>
      </c>
      <c r="J802" s="184">
        <f t="shared" si="104"/>
        <v>6598.590000000003</v>
      </c>
      <c r="K802" s="33"/>
    </row>
    <row r="803" spans="1:11" ht="12.75">
      <c r="A803" s="188">
        <f t="shared" si="95"/>
        <v>119</v>
      </c>
      <c r="B803" s="373">
        <v>42855.771898032406</v>
      </c>
      <c r="C803" s="374" t="s">
        <v>911</v>
      </c>
      <c r="D803" s="374" t="s">
        <v>814</v>
      </c>
      <c r="E803" s="322">
        <v>0</v>
      </c>
      <c r="F803" s="322">
        <v>0</v>
      </c>
      <c r="G803" s="183">
        <f t="shared" si="103"/>
        <v>117.95999999999992</v>
      </c>
      <c r="H803" s="322">
        <v>33</v>
      </c>
      <c r="I803" s="322">
        <v>0</v>
      </c>
      <c r="J803" s="184">
        <f t="shared" si="104"/>
        <v>6631.590000000003</v>
      </c>
      <c r="K803" s="33"/>
    </row>
    <row r="804" spans="1:11" ht="12.75">
      <c r="A804" s="188">
        <f t="shared" si="95"/>
        <v>120</v>
      </c>
      <c r="B804" s="373">
        <v>42855.77226423611</v>
      </c>
      <c r="C804" s="374" t="s">
        <v>912</v>
      </c>
      <c r="D804" s="374" t="s">
        <v>749</v>
      </c>
      <c r="E804" s="322">
        <v>0</v>
      </c>
      <c r="F804" s="322">
        <v>0</v>
      </c>
      <c r="G804" s="183">
        <f t="shared" si="103"/>
        <v>117.95999999999992</v>
      </c>
      <c r="H804" s="322">
        <v>0</v>
      </c>
      <c r="I804" s="322">
        <v>3.9</v>
      </c>
      <c r="J804" s="184">
        <f t="shared" si="104"/>
        <v>6627.690000000003</v>
      </c>
      <c r="K804" s="33"/>
    </row>
    <row r="805" spans="1:11" ht="13.5" thickBot="1">
      <c r="A805" s="187">
        <f t="shared" si="95"/>
        <v>121</v>
      </c>
      <c r="B805" s="375">
        <v>42855.77230763889</v>
      </c>
      <c r="C805" s="376" t="s">
        <v>913</v>
      </c>
      <c r="D805" s="376" t="s">
        <v>389</v>
      </c>
      <c r="E805" s="377">
        <v>0</v>
      </c>
      <c r="F805" s="377">
        <v>0</v>
      </c>
      <c r="G805" s="185">
        <f t="shared" si="103"/>
        <v>117.95999999999992</v>
      </c>
      <c r="H805" s="377">
        <v>0.04</v>
      </c>
      <c r="I805" s="377">
        <v>0</v>
      </c>
      <c r="J805" s="186">
        <f t="shared" si="104"/>
        <v>6627.730000000003</v>
      </c>
      <c r="K805" s="67"/>
    </row>
    <row r="806" spans="1:11" ht="12.75">
      <c r="A806" s="189">
        <f t="shared" si="95"/>
        <v>122</v>
      </c>
      <c r="B806" s="383">
        <v>42857.772763773144</v>
      </c>
      <c r="C806" s="384" t="s">
        <v>55</v>
      </c>
      <c r="D806" s="384" t="s">
        <v>914</v>
      </c>
      <c r="E806" s="355">
        <v>0</v>
      </c>
      <c r="F806" s="355">
        <v>0</v>
      </c>
      <c r="G806" s="181">
        <f t="shared" si="103"/>
        <v>117.95999999999992</v>
      </c>
      <c r="H806" s="355">
        <v>0</v>
      </c>
      <c r="I806" s="355">
        <v>323.95</v>
      </c>
      <c r="J806" s="182">
        <f t="shared" si="104"/>
        <v>6303.780000000003</v>
      </c>
      <c r="K806" s="48" t="s">
        <v>986</v>
      </c>
    </row>
    <row r="807" spans="1:11" ht="12.75">
      <c r="A807" s="188">
        <f t="shared" si="95"/>
        <v>123</v>
      </c>
      <c r="B807" s="373">
        <v>42857.773424652776</v>
      </c>
      <c r="C807" s="374" t="s">
        <v>56</v>
      </c>
      <c r="D807" s="374" t="s">
        <v>915</v>
      </c>
      <c r="E807" s="322">
        <v>0</v>
      </c>
      <c r="F807" s="322">
        <v>0</v>
      </c>
      <c r="G807" s="183">
        <f>G806+E807-F807</f>
        <v>117.95999999999992</v>
      </c>
      <c r="H807" s="322">
        <v>0</v>
      </c>
      <c r="I807" s="322">
        <v>428.34</v>
      </c>
      <c r="J807" s="184">
        <f>J806+H807-I807</f>
        <v>5875.440000000003</v>
      </c>
      <c r="K807" s="33" t="s">
        <v>12</v>
      </c>
    </row>
    <row r="808" spans="1:11" ht="12.75">
      <c r="A808" s="188">
        <f t="shared" si="95"/>
        <v>124</v>
      </c>
      <c r="B808" s="373">
        <v>42857.77376215278</v>
      </c>
      <c r="C808" s="374" t="s">
        <v>57</v>
      </c>
      <c r="D808" s="374" t="s">
        <v>916</v>
      </c>
      <c r="E808" s="322">
        <v>0</v>
      </c>
      <c r="F808" s="322">
        <v>0</v>
      </c>
      <c r="G808" s="183">
        <f aca="true" t="shared" si="105" ref="G808:G813">G807+E808-F808</f>
        <v>117.95999999999992</v>
      </c>
      <c r="H808" s="322">
        <v>0</v>
      </c>
      <c r="I808" s="322">
        <v>137.75</v>
      </c>
      <c r="J808" s="184">
        <f aca="true" t="shared" si="106" ref="J808:J813">J807+H808-I808</f>
        <v>5737.690000000003</v>
      </c>
      <c r="K808" s="33" t="s">
        <v>138</v>
      </c>
    </row>
    <row r="809" spans="1:11" ht="12.75">
      <c r="A809" s="188">
        <f t="shared" si="95"/>
        <v>125</v>
      </c>
      <c r="B809" s="373">
        <v>42857.774097222224</v>
      </c>
      <c r="C809" s="374" t="s">
        <v>123</v>
      </c>
      <c r="D809" s="374" t="s">
        <v>917</v>
      </c>
      <c r="E809" s="322">
        <v>0</v>
      </c>
      <c r="F809" s="322">
        <v>0</v>
      </c>
      <c r="G809" s="183">
        <f t="shared" si="105"/>
        <v>117.95999999999992</v>
      </c>
      <c r="H809" s="322">
        <v>0</v>
      </c>
      <c r="I809" s="322">
        <v>496.8</v>
      </c>
      <c r="J809" s="184">
        <f t="shared" si="106"/>
        <v>5240.890000000003</v>
      </c>
      <c r="K809" s="33" t="s">
        <v>460</v>
      </c>
    </row>
    <row r="810" spans="1:11" ht="12.75">
      <c r="A810" s="188">
        <f t="shared" si="95"/>
        <v>126</v>
      </c>
      <c r="B810" s="373">
        <v>42860.75624699074</v>
      </c>
      <c r="C810" s="374" t="s">
        <v>918</v>
      </c>
      <c r="D810" s="374" t="s">
        <v>919</v>
      </c>
      <c r="E810" s="322">
        <v>0</v>
      </c>
      <c r="F810" s="322">
        <v>16</v>
      </c>
      <c r="G810" s="183">
        <f t="shared" si="105"/>
        <v>101.95999999999992</v>
      </c>
      <c r="H810" s="322">
        <v>0</v>
      </c>
      <c r="I810" s="322">
        <v>0</v>
      </c>
      <c r="J810" s="184">
        <f t="shared" si="106"/>
        <v>5240.890000000003</v>
      </c>
      <c r="K810" s="33" t="s">
        <v>15</v>
      </c>
    </row>
    <row r="811" spans="1:11" ht="12.75">
      <c r="A811" s="188">
        <f t="shared" si="95"/>
        <v>127</v>
      </c>
      <c r="B811" s="373">
        <v>42866.75242696759</v>
      </c>
      <c r="C811" s="374" t="s">
        <v>920</v>
      </c>
      <c r="D811" s="374" t="s">
        <v>921</v>
      </c>
      <c r="E811" s="322">
        <v>0</v>
      </c>
      <c r="F811" s="322">
        <v>56.48</v>
      </c>
      <c r="G811" s="183">
        <f t="shared" si="105"/>
        <v>45.479999999999926</v>
      </c>
      <c r="H811" s="322">
        <v>0</v>
      </c>
      <c r="I811" s="322">
        <v>0</v>
      </c>
      <c r="J811" s="184">
        <f t="shared" si="106"/>
        <v>5240.890000000003</v>
      </c>
      <c r="K811" s="33" t="s">
        <v>138</v>
      </c>
    </row>
    <row r="812" spans="1:11" ht="12.75">
      <c r="A812" s="188">
        <f t="shared" si="95"/>
        <v>128</v>
      </c>
      <c r="B812" s="373">
        <v>42877.77437511574</v>
      </c>
      <c r="C812" s="374" t="s">
        <v>125</v>
      </c>
      <c r="D812" s="374" t="s">
        <v>922</v>
      </c>
      <c r="E812" s="322">
        <v>0</v>
      </c>
      <c r="F812" s="322">
        <v>0</v>
      </c>
      <c r="G812" s="183">
        <f t="shared" si="105"/>
        <v>45.479999999999926</v>
      </c>
      <c r="H812" s="322">
        <v>0</v>
      </c>
      <c r="I812" s="322">
        <v>600</v>
      </c>
      <c r="J812" s="184">
        <f t="shared" si="106"/>
        <v>4640.890000000003</v>
      </c>
      <c r="K812" s="33" t="s">
        <v>988</v>
      </c>
    </row>
    <row r="813" spans="1:11" ht="12.75">
      <c r="A813" s="188">
        <f t="shared" si="95"/>
        <v>129</v>
      </c>
      <c r="B813" s="373">
        <v>42884.75032685185</v>
      </c>
      <c r="C813" s="374" t="s">
        <v>923</v>
      </c>
      <c r="D813" s="374" t="s">
        <v>924</v>
      </c>
      <c r="E813" s="322">
        <v>0</v>
      </c>
      <c r="F813" s="322">
        <v>59.72</v>
      </c>
      <c r="G813" s="183">
        <f t="shared" si="105"/>
        <v>-14.240000000000073</v>
      </c>
      <c r="H813" s="322">
        <v>0</v>
      </c>
      <c r="I813" s="322">
        <v>0</v>
      </c>
      <c r="J813" s="184">
        <f t="shared" si="106"/>
        <v>4640.890000000003</v>
      </c>
      <c r="K813" s="33" t="s">
        <v>15</v>
      </c>
    </row>
    <row r="814" spans="1:11" ht="12.75">
      <c r="A814" s="188">
        <f aca="true" t="shared" si="107" ref="A814:A847">A813+1</f>
        <v>130</v>
      </c>
      <c r="B814" s="373">
        <v>42884.774993287036</v>
      </c>
      <c r="C814" s="374" t="s">
        <v>127</v>
      </c>
      <c r="D814" s="374" t="s">
        <v>925</v>
      </c>
      <c r="E814" s="322">
        <v>0</v>
      </c>
      <c r="F814" s="322">
        <v>0</v>
      </c>
      <c r="G814" s="183">
        <f aca="true" t="shared" si="108" ref="G814:G819">G813+E814-F814</f>
        <v>-14.240000000000073</v>
      </c>
      <c r="H814" s="322">
        <v>0</v>
      </c>
      <c r="I814" s="322">
        <v>72.86</v>
      </c>
      <c r="J814" s="184">
        <f aca="true" t="shared" si="109" ref="J814:J819">J813+H814-I814</f>
        <v>4568.030000000003</v>
      </c>
      <c r="K814" s="33" t="s">
        <v>218</v>
      </c>
    </row>
    <row r="815" spans="1:11" ht="12.75">
      <c r="A815" s="188">
        <f t="shared" si="107"/>
        <v>131</v>
      </c>
      <c r="B815" s="373">
        <v>42884.77533622685</v>
      </c>
      <c r="C815" s="374" t="s">
        <v>926</v>
      </c>
      <c r="D815" s="374" t="s">
        <v>927</v>
      </c>
      <c r="E815" s="322">
        <v>0</v>
      </c>
      <c r="F815" s="322">
        <v>0</v>
      </c>
      <c r="G815" s="183">
        <f t="shared" si="108"/>
        <v>-14.240000000000073</v>
      </c>
      <c r="H815" s="322">
        <v>0</v>
      </c>
      <c r="I815" s="322">
        <v>162.8</v>
      </c>
      <c r="J815" s="184">
        <f t="shared" si="109"/>
        <v>4405.230000000003</v>
      </c>
      <c r="K815" s="33" t="s">
        <v>218</v>
      </c>
    </row>
    <row r="816" spans="1:11" ht="12.75">
      <c r="A816" s="188">
        <f t="shared" si="107"/>
        <v>132</v>
      </c>
      <c r="B816" s="373">
        <v>42886.7757761574</v>
      </c>
      <c r="C816" s="374" t="s">
        <v>928</v>
      </c>
      <c r="D816" s="374" t="s">
        <v>816</v>
      </c>
      <c r="E816" s="322">
        <v>0</v>
      </c>
      <c r="F816" s="322">
        <v>0</v>
      </c>
      <c r="G816" s="183">
        <f t="shared" si="108"/>
        <v>-14.240000000000073</v>
      </c>
      <c r="H816" s="322">
        <v>66</v>
      </c>
      <c r="I816" s="322">
        <v>0</v>
      </c>
      <c r="J816" s="184">
        <f t="shared" si="109"/>
        <v>4471.230000000003</v>
      </c>
      <c r="K816" s="33"/>
    </row>
    <row r="817" spans="1:11" ht="12.75">
      <c r="A817" s="188">
        <f t="shared" si="107"/>
        <v>133</v>
      </c>
      <c r="B817" s="373">
        <v>42886.77593888889</v>
      </c>
      <c r="C817" s="374" t="s">
        <v>929</v>
      </c>
      <c r="D817" s="374" t="s">
        <v>749</v>
      </c>
      <c r="E817" s="322">
        <v>0</v>
      </c>
      <c r="F817" s="322">
        <v>0</v>
      </c>
      <c r="G817" s="183">
        <f t="shared" si="108"/>
        <v>-14.240000000000073</v>
      </c>
      <c r="H817" s="322">
        <v>0</v>
      </c>
      <c r="I817" s="322">
        <v>3.9</v>
      </c>
      <c r="J817" s="184">
        <f t="shared" si="109"/>
        <v>4467.330000000004</v>
      </c>
      <c r="K817" s="33"/>
    </row>
    <row r="818" spans="1:11" ht="13.5" thickBot="1">
      <c r="A818" s="187">
        <f t="shared" si="107"/>
        <v>134</v>
      </c>
      <c r="B818" s="375">
        <v>42886.77598240741</v>
      </c>
      <c r="C818" s="376" t="s">
        <v>930</v>
      </c>
      <c r="D818" s="376" t="s">
        <v>389</v>
      </c>
      <c r="E818" s="377">
        <v>0</v>
      </c>
      <c r="F818" s="377">
        <v>0</v>
      </c>
      <c r="G818" s="185">
        <f t="shared" si="108"/>
        <v>-14.240000000000073</v>
      </c>
      <c r="H818" s="377">
        <v>0.04</v>
      </c>
      <c r="I818" s="377">
        <v>0</v>
      </c>
      <c r="J818" s="186">
        <f t="shared" si="109"/>
        <v>4467.3700000000035</v>
      </c>
      <c r="K818" s="67"/>
    </row>
    <row r="819" spans="1:11" ht="12.75">
      <c r="A819" s="189">
        <f t="shared" si="107"/>
        <v>135</v>
      </c>
      <c r="B819" s="383">
        <v>42888.77646226851</v>
      </c>
      <c r="C819" s="384" t="s">
        <v>135</v>
      </c>
      <c r="D819" s="384" t="s">
        <v>776</v>
      </c>
      <c r="E819" s="355">
        <v>0</v>
      </c>
      <c r="F819" s="355">
        <v>0</v>
      </c>
      <c r="G819" s="181">
        <f t="shared" si="108"/>
        <v>-14.240000000000073</v>
      </c>
      <c r="H819" s="355">
        <v>0</v>
      </c>
      <c r="I819" s="355">
        <v>10</v>
      </c>
      <c r="J819" s="182">
        <f t="shared" si="109"/>
        <v>4457.3700000000035</v>
      </c>
      <c r="K819" s="48"/>
    </row>
    <row r="820" spans="1:11" ht="12.75">
      <c r="A820" s="188">
        <f t="shared" si="107"/>
        <v>136</v>
      </c>
      <c r="B820" s="373">
        <v>42891.74791215278</v>
      </c>
      <c r="C820" s="374" t="s">
        <v>931</v>
      </c>
      <c r="D820" s="374" t="s">
        <v>932</v>
      </c>
      <c r="E820" s="322">
        <v>0</v>
      </c>
      <c r="F820" s="322">
        <v>36.8</v>
      </c>
      <c r="G820" s="183">
        <f aca="true" t="shared" si="110" ref="G820:G830">G819+E820-F820</f>
        <v>-51.04000000000007</v>
      </c>
      <c r="H820" s="322">
        <v>0</v>
      </c>
      <c r="I820" s="322">
        <v>0</v>
      </c>
      <c r="J820" s="184">
        <f aca="true" t="shared" si="111" ref="J820:J830">J819+H820-I820</f>
        <v>4457.3700000000035</v>
      </c>
      <c r="K820" s="33" t="s">
        <v>989</v>
      </c>
    </row>
    <row r="821" spans="1:11" ht="12.75">
      <c r="A821" s="188">
        <f t="shared" si="107"/>
        <v>137</v>
      </c>
      <c r="B821" s="373">
        <v>42891.74861747685</v>
      </c>
      <c r="C821" s="374" t="s">
        <v>933</v>
      </c>
      <c r="D821" s="374" t="s">
        <v>934</v>
      </c>
      <c r="E821" s="322">
        <v>0</v>
      </c>
      <c r="F821" s="322">
        <v>18</v>
      </c>
      <c r="G821" s="183">
        <f t="shared" si="110"/>
        <v>-69.04000000000008</v>
      </c>
      <c r="H821" s="322">
        <v>0</v>
      </c>
      <c r="I821" s="322">
        <v>0</v>
      </c>
      <c r="J821" s="184">
        <f t="shared" si="111"/>
        <v>4457.3700000000035</v>
      </c>
      <c r="K821" s="33" t="s">
        <v>12</v>
      </c>
    </row>
    <row r="822" spans="1:11" ht="12.75">
      <c r="A822" s="188">
        <f t="shared" si="107"/>
        <v>138</v>
      </c>
      <c r="B822" s="373">
        <v>42891.74945081018</v>
      </c>
      <c r="C822" s="374" t="s">
        <v>935</v>
      </c>
      <c r="D822" s="374" t="s">
        <v>826</v>
      </c>
      <c r="E822" s="322">
        <v>500</v>
      </c>
      <c r="F822" s="322">
        <v>0</v>
      </c>
      <c r="G822" s="183">
        <f t="shared" si="110"/>
        <v>430.9599999999999</v>
      </c>
      <c r="H822" s="322">
        <v>0</v>
      </c>
      <c r="I822" s="322">
        <v>0</v>
      </c>
      <c r="J822" s="184">
        <f t="shared" si="111"/>
        <v>4457.3700000000035</v>
      </c>
      <c r="K822" s="33" t="s">
        <v>988</v>
      </c>
    </row>
    <row r="823" spans="1:11" ht="12.75">
      <c r="A823" s="188">
        <f t="shared" si="107"/>
        <v>139</v>
      </c>
      <c r="B823" s="373">
        <v>42892.77673981481</v>
      </c>
      <c r="C823" s="374" t="s">
        <v>154</v>
      </c>
      <c r="D823" s="374" t="s">
        <v>684</v>
      </c>
      <c r="E823" s="322">
        <v>0</v>
      </c>
      <c r="F823" s="322">
        <v>0</v>
      </c>
      <c r="G823" s="183">
        <f t="shared" si="110"/>
        <v>430.9599999999999</v>
      </c>
      <c r="H823" s="322">
        <v>0</v>
      </c>
      <c r="I823" s="322">
        <v>500</v>
      </c>
      <c r="J823" s="184">
        <f t="shared" si="111"/>
        <v>3957.3700000000035</v>
      </c>
      <c r="K823" s="33" t="s">
        <v>988</v>
      </c>
    </row>
    <row r="824" spans="1:11" ht="12.75">
      <c r="A824" s="188">
        <f t="shared" si="107"/>
        <v>140</v>
      </c>
      <c r="B824" s="373">
        <v>42892.77685405093</v>
      </c>
      <c r="C824" s="374" t="s">
        <v>162</v>
      </c>
      <c r="D824" s="374" t="s">
        <v>749</v>
      </c>
      <c r="E824" s="322">
        <v>0</v>
      </c>
      <c r="F824" s="322">
        <v>0</v>
      </c>
      <c r="G824" s="183">
        <f t="shared" si="110"/>
        <v>430.9599999999999</v>
      </c>
      <c r="H824" s="322">
        <v>0</v>
      </c>
      <c r="I824" s="322">
        <v>0.4</v>
      </c>
      <c r="J824" s="184">
        <f t="shared" si="111"/>
        <v>3956.9700000000034</v>
      </c>
      <c r="K824" s="33"/>
    </row>
    <row r="825" spans="1:11" ht="12.75">
      <c r="A825" s="188">
        <f t="shared" si="107"/>
        <v>141</v>
      </c>
      <c r="B825" s="373">
        <v>42898.747363194445</v>
      </c>
      <c r="C825" s="374" t="s">
        <v>936</v>
      </c>
      <c r="D825" s="374" t="s">
        <v>937</v>
      </c>
      <c r="E825" s="322">
        <v>0</v>
      </c>
      <c r="F825" s="322">
        <v>16.44</v>
      </c>
      <c r="G825" s="183">
        <f t="shared" si="110"/>
        <v>414.5199999999999</v>
      </c>
      <c r="H825" s="322">
        <v>0</v>
      </c>
      <c r="I825" s="322">
        <v>0</v>
      </c>
      <c r="J825" s="184">
        <f t="shared" si="111"/>
        <v>3956.9700000000034</v>
      </c>
      <c r="K825" s="33" t="s">
        <v>435</v>
      </c>
    </row>
    <row r="826" spans="1:11" ht="12.75">
      <c r="A826" s="188">
        <f t="shared" si="107"/>
        <v>142</v>
      </c>
      <c r="B826" s="373">
        <v>42902.777980555555</v>
      </c>
      <c r="C826" s="374" t="s">
        <v>163</v>
      </c>
      <c r="D826" s="374" t="s">
        <v>938</v>
      </c>
      <c r="E826" s="322">
        <v>0</v>
      </c>
      <c r="F826" s="322">
        <v>0</v>
      </c>
      <c r="G826" s="183">
        <f t="shared" si="110"/>
        <v>414.5199999999999</v>
      </c>
      <c r="H826" s="322">
        <v>0</v>
      </c>
      <c r="I826" s="322">
        <v>50.3</v>
      </c>
      <c r="J826" s="184">
        <f t="shared" si="111"/>
        <v>3906.6700000000033</v>
      </c>
      <c r="K826" s="33" t="s">
        <v>561</v>
      </c>
    </row>
    <row r="827" spans="1:11" ht="12.75">
      <c r="A827" s="188">
        <f t="shared" si="107"/>
        <v>143</v>
      </c>
      <c r="B827" s="373">
        <v>42902.77826064815</v>
      </c>
      <c r="C827" s="374" t="s">
        <v>164</v>
      </c>
      <c r="D827" s="374" t="s">
        <v>939</v>
      </c>
      <c r="E827" s="322">
        <v>0</v>
      </c>
      <c r="F827" s="322">
        <v>0</v>
      </c>
      <c r="G827" s="183">
        <f t="shared" si="110"/>
        <v>414.5199999999999</v>
      </c>
      <c r="H827" s="322">
        <v>0</v>
      </c>
      <c r="I827" s="322">
        <v>125</v>
      </c>
      <c r="J827" s="184">
        <f t="shared" si="111"/>
        <v>3781.6700000000033</v>
      </c>
      <c r="K827" s="33" t="s">
        <v>138</v>
      </c>
    </row>
    <row r="828" spans="1:11" ht="12.75">
      <c r="A828" s="188">
        <f t="shared" si="107"/>
        <v>144</v>
      </c>
      <c r="B828" s="373">
        <v>42909.74314548611</v>
      </c>
      <c r="C828" s="374" t="s">
        <v>940</v>
      </c>
      <c r="D828" s="374" t="s">
        <v>941</v>
      </c>
      <c r="E828" s="322">
        <v>0</v>
      </c>
      <c r="F828" s="322">
        <v>9</v>
      </c>
      <c r="G828" s="183">
        <f t="shared" si="110"/>
        <v>405.5199999999999</v>
      </c>
      <c r="H828" s="322">
        <v>0</v>
      </c>
      <c r="I828" s="322">
        <v>0</v>
      </c>
      <c r="J828" s="184">
        <f t="shared" si="111"/>
        <v>3781.6700000000033</v>
      </c>
      <c r="K828" s="33" t="s">
        <v>990</v>
      </c>
    </row>
    <row r="829" spans="1:11" ht="12.75">
      <c r="A829" s="188">
        <f t="shared" si="107"/>
        <v>145</v>
      </c>
      <c r="B829" s="373">
        <v>42912.74268217592</v>
      </c>
      <c r="C829" s="374" t="s">
        <v>942</v>
      </c>
      <c r="D829" s="374" t="s">
        <v>943</v>
      </c>
      <c r="E829" s="322">
        <v>0</v>
      </c>
      <c r="F829" s="322">
        <v>146.58</v>
      </c>
      <c r="G829" s="183">
        <f t="shared" si="110"/>
        <v>258.93999999999994</v>
      </c>
      <c r="H829" s="322">
        <v>0</v>
      </c>
      <c r="I829" s="322">
        <v>0</v>
      </c>
      <c r="J829" s="184">
        <f t="shared" si="111"/>
        <v>3781.6700000000033</v>
      </c>
      <c r="K829" s="33" t="s">
        <v>12</v>
      </c>
    </row>
    <row r="830" spans="1:11" ht="12.75">
      <c r="A830" s="188">
        <f t="shared" si="107"/>
        <v>146</v>
      </c>
      <c r="B830" s="373">
        <v>42912.778554282406</v>
      </c>
      <c r="C830" s="374" t="s">
        <v>944</v>
      </c>
      <c r="D830" s="374" t="s">
        <v>945</v>
      </c>
      <c r="E830" s="322">
        <v>0</v>
      </c>
      <c r="F830" s="322">
        <v>0</v>
      </c>
      <c r="G830" s="183">
        <f t="shared" si="110"/>
        <v>258.93999999999994</v>
      </c>
      <c r="H830" s="322">
        <v>0</v>
      </c>
      <c r="I830" s="322">
        <v>290.4</v>
      </c>
      <c r="J830" s="184">
        <f t="shared" si="111"/>
        <v>3491.270000000003</v>
      </c>
      <c r="K830" s="33" t="s">
        <v>218</v>
      </c>
    </row>
    <row r="831" spans="1:11" ht="12.75">
      <c r="A831" s="188">
        <f t="shared" si="107"/>
        <v>147</v>
      </c>
      <c r="B831" s="373">
        <v>42912.77994236111</v>
      </c>
      <c r="C831" s="374" t="s">
        <v>946</v>
      </c>
      <c r="D831" s="374" t="s">
        <v>947</v>
      </c>
      <c r="E831" s="322">
        <v>0</v>
      </c>
      <c r="F831" s="322">
        <v>0</v>
      </c>
      <c r="G831" s="183">
        <f>G830+E831-F831</f>
        <v>258.93999999999994</v>
      </c>
      <c r="H831" s="322">
        <v>0</v>
      </c>
      <c r="I831" s="322">
        <v>47.83</v>
      </c>
      <c r="J831" s="184">
        <f>J830+H831-I831</f>
        <v>3443.4400000000032</v>
      </c>
      <c r="K831" s="33" t="s">
        <v>988</v>
      </c>
    </row>
    <row r="832" spans="1:11" ht="12.75">
      <c r="A832" s="188">
        <f t="shared" si="107"/>
        <v>148</v>
      </c>
      <c r="B832" s="373">
        <v>42915.7805605324</v>
      </c>
      <c r="C832" s="374" t="s">
        <v>948</v>
      </c>
      <c r="D832" s="374" t="s">
        <v>949</v>
      </c>
      <c r="E832" s="322">
        <v>0</v>
      </c>
      <c r="F832" s="322">
        <v>0</v>
      </c>
      <c r="G832" s="183">
        <f aca="true" t="shared" si="112" ref="G832:G841">G831+E832-F832</f>
        <v>258.93999999999994</v>
      </c>
      <c r="H832" s="322">
        <v>0</v>
      </c>
      <c r="I832" s="322">
        <v>441</v>
      </c>
      <c r="J832" s="184">
        <f aca="true" t="shared" si="113" ref="J832:J841">J831+H832-I832</f>
        <v>3002.4400000000032</v>
      </c>
      <c r="K832" s="33" t="s">
        <v>137</v>
      </c>
    </row>
    <row r="833" spans="1:11" ht="12.75">
      <c r="A833" s="188">
        <f t="shared" si="107"/>
        <v>149</v>
      </c>
      <c r="B833" s="373">
        <v>42916.7391130787</v>
      </c>
      <c r="C833" s="374" t="s">
        <v>950</v>
      </c>
      <c r="D833" s="374" t="s">
        <v>951</v>
      </c>
      <c r="E833" s="322">
        <v>0</v>
      </c>
      <c r="F833" s="322">
        <v>38.73</v>
      </c>
      <c r="G833" s="183">
        <f t="shared" si="112"/>
        <v>220.20999999999995</v>
      </c>
      <c r="H833" s="322">
        <v>0</v>
      </c>
      <c r="I833" s="322">
        <v>0</v>
      </c>
      <c r="J833" s="184">
        <f t="shared" si="113"/>
        <v>3002.4400000000032</v>
      </c>
      <c r="K833" s="33" t="s">
        <v>10</v>
      </c>
    </row>
    <row r="834" spans="1:11" ht="12.75">
      <c r="A834" s="188">
        <f t="shared" si="107"/>
        <v>150</v>
      </c>
      <c r="B834" s="373">
        <v>42916.74123518518</v>
      </c>
      <c r="C834" s="374" t="s">
        <v>952</v>
      </c>
      <c r="D834" s="374" t="s">
        <v>953</v>
      </c>
      <c r="E834" s="322">
        <v>0</v>
      </c>
      <c r="F834" s="322">
        <v>4.85</v>
      </c>
      <c r="G834" s="183">
        <f t="shared" si="112"/>
        <v>215.35999999999996</v>
      </c>
      <c r="H834" s="322">
        <v>0</v>
      </c>
      <c r="I834" s="322">
        <v>0</v>
      </c>
      <c r="J834" s="184">
        <f t="shared" si="113"/>
        <v>3002.4400000000032</v>
      </c>
      <c r="K834" s="33" t="s">
        <v>12</v>
      </c>
    </row>
    <row r="835" spans="1:11" ht="12.75">
      <c r="A835" s="188">
        <f t="shared" si="107"/>
        <v>151</v>
      </c>
      <c r="B835" s="373">
        <v>42916.74146990741</v>
      </c>
      <c r="C835" s="374" t="s">
        <v>954</v>
      </c>
      <c r="D835" s="374" t="s">
        <v>955</v>
      </c>
      <c r="E835" s="322">
        <v>0</v>
      </c>
      <c r="F835" s="322">
        <v>10.35</v>
      </c>
      <c r="G835" s="183">
        <f t="shared" si="112"/>
        <v>205.00999999999996</v>
      </c>
      <c r="H835" s="322">
        <v>0</v>
      </c>
      <c r="I835" s="322">
        <v>0</v>
      </c>
      <c r="J835" s="184">
        <f t="shared" si="113"/>
        <v>3002.4400000000032</v>
      </c>
      <c r="K835" s="33" t="s">
        <v>991</v>
      </c>
    </row>
    <row r="836" spans="1:11" ht="12.75">
      <c r="A836" s="188">
        <f t="shared" si="107"/>
        <v>152</v>
      </c>
      <c r="B836" s="373">
        <v>42916.742032407405</v>
      </c>
      <c r="C836" s="374" t="s">
        <v>956</v>
      </c>
      <c r="D836" s="374" t="s">
        <v>957</v>
      </c>
      <c r="E836" s="322">
        <v>0</v>
      </c>
      <c r="F836" s="322">
        <v>20.64</v>
      </c>
      <c r="G836" s="183">
        <f t="shared" si="112"/>
        <v>184.36999999999995</v>
      </c>
      <c r="H836" s="322">
        <v>0</v>
      </c>
      <c r="I836" s="322">
        <v>0</v>
      </c>
      <c r="J836" s="184">
        <f t="shared" si="113"/>
        <v>3002.4400000000032</v>
      </c>
      <c r="K836" s="33" t="s">
        <v>137</v>
      </c>
    </row>
    <row r="837" spans="1:11" ht="12.75">
      <c r="A837" s="188">
        <f t="shared" si="107"/>
        <v>153</v>
      </c>
      <c r="B837" s="373">
        <v>42916.74231041667</v>
      </c>
      <c r="C837" s="374" t="s">
        <v>958</v>
      </c>
      <c r="D837" s="374" t="s">
        <v>959</v>
      </c>
      <c r="E837" s="322">
        <v>0</v>
      </c>
      <c r="F837" s="322">
        <v>7.99</v>
      </c>
      <c r="G837" s="183">
        <f t="shared" si="112"/>
        <v>176.37999999999994</v>
      </c>
      <c r="H837" s="322">
        <v>0</v>
      </c>
      <c r="I837" s="322">
        <v>0</v>
      </c>
      <c r="J837" s="184">
        <f t="shared" si="113"/>
        <v>3002.4400000000032</v>
      </c>
      <c r="K837" s="33" t="s">
        <v>18</v>
      </c>
    </row>
    <row r="838" spans="1:11" ht="12.75">
      <c r="A838" s="188">
        <f t="shared" si="107"/>
        <v>154</v>
      </c>
      <c r="B838" s="373">
        <v>42916.78114328704</v>
      </c>
      <c r="C838" s="374" t="s">
        <v>960</v>
      </c>
      <c r="D838" s="374" t="s">
        <v>806</v>
      </c>
      <c r="E838" s="322">
        <v>0</v>
      </c>
      <c r="F838" s="322">
        <v>0</v>
      </c>
      <c r="G838" s="183">
        <f t="shared" si="112"/>
        <v>176.37999999999994</v>
      </c>
      <c r="H838" s="322">
        <v>16.5</v>
      </c>
      <c r="I838" s="322">
        <v>0</v>
      </c>
      <c r="J838" s="184">
        <f t="shared" si="113"/>
        <v>3018.9400000000032</v>
      </c>
      <c r="K838" s="33"/>
    </row>
    <row r="839" spans="1:11" ht="12.75">
      <c r="A839" s="188">
        <f t="shared" si="107"/>
        <v>155</v>
      </c>
      <c r="B839" s="373">
        <v>42916.78136435185</v>
      </c>
      <c r="C839" s="374" t="s">
        <v>961</v>
      </c>
      <c r="D839" s="374" t="s">
        <v>808</v>
      </c>
      <c r="E839" s="322">
        <v>0</v>
      </c>
      <c r="F839" s="322">
        <v>0</v>
      </c>
      <c r="G839" s="183">
        <f t="shared" si="112"/>
        <v>176.37999999999994</v>
      </c>
      <c r="H839" s="322">
        <v>33</v>
      </c>
      <c r="I839" s="322">
        <v>0</v>
      </c>
      <c r="J839" s="184">
        <f t="shared" si="113"/>
        <v>3051.9400000000032</v>
      </c>
      <c r="K839" s="33"/>
    </row>
    <row r="840" spans="1:11" ht="12.75">
      <c r="A840" s="188">
        <f t="shared" si="107"/>
        <v>156</v>
      </c>
      <c r="B840" s="373">
        <v>42916.781526388884</v>
      </c>
      <c r="C840" s="374" t="s">
        <v>962</v>
      </c>
      <c r="D840" s="374" t="s">
        <v>814</v>
      </c>
      <c r="E840" s="322">
        <v>0</v>
      </c>
      <c r="F840" s="322">
        <v>0</v>
      </c>
      <c r="G840" s="183">
        <f t="shared" si="112"/>
        <v>176.37999999999994</v>
      </c>
      <c r="H840" s="322">
        <v>33</v>
      </c>
      <c r="I840" s="322">
        <v>0</v>
      </c>
      <c r="J840" s="184">
        <f t="shared" si="113"/>
        <v>3084.9400000000032</v>
      </c>
      <c r="K840" s="33"/>
    </row>
    <row r="841" spans="1:11" ht="12.75">
      <c r="A841" s="188">
        <f t="shared" si="107"/>
        <v>157</v>
      </c>
      <c r="B841" s="373">
        <v>42916.78208414352</v>
      </c>
      <c r="C841" s="374" t="s">
        <v>963</v>
      </c>
      <c r="D841" s="374" t="s">
        <v>816</v>
      </c>
      <c r="E841" s="322">
        <v>0</v>
      </c>
      <c r="F841" s="322">
        <v>0</v>
      </c>
      <c r="G841" s="183">
        <f t="shared" si="112"/>
        <v>176.37999999999994</v>
      </c>
      <c r="H841" s="322">
        <v>66</v>
      </c>
      <c r="I841" s="322">
        <v>0</v>
      </c>
      <c r="J841" s="184">
        <f t="shared" si="113"/>
        <v>3150.9400000000032</v>
      </c>
      <c r="K841" s="33"/>
    </row>
    <row r="842" spans="1:11" ht="12.75">
      <c r="A842" s="188">
        <f t="shared" si="107"/>
        <v>158</v>
      </c>
      <c r="B842" s="373">
        <v>42916.78229293981</v>
      </c>
      <c r="C842" s="374" t="s">
        <v>964</v>
      </c>
      <c r="D842" s="374" t="s">
        <v>818</v>
      </c>
      <c r="E842" s="322">
        <v>0</v>
      </c>
      <c r="F842" s="322">
        <v>0</v>
      </c>
      <c r="G842" s="183">
        <f>G841+E842-F842</f>
        <v>176.37999999999994</v>
      </c>
      <c r="H842" s="322">
        <v>33</v>
      </c>
      <c r="I842" s="322">
        <v>0</v>
      </c>
      <c r="J842" s="184">
        <f>J841+H842-I842</f>
        <v>3183.9400000000032</v>
      </c>
      <c r="K842" s="33"/>
    </row>
    <row r="843" spans="1:11" ht="12.75">
      <c r="A843" s="188">
        <f t="shared" si="107"/>
        <v>159</v>
      </c>
      <c r="B843" s="373">
        <v>42916.78247766203</v>
      </c>
      <c r="C843" s="374" t="s">
        <v>965</v>
      </c>
      <c r="D843" s="374" t="s">
        <v>749</v>
      </c>
      <c r="E843" s="322">
        <v>0</v>
      </c>
      <c r="F843" s="322">
        <v>0</v>
      </c>
      <c r="G843" s="183">
        <f aca="true" t="shared" si="114" ref="G843:G851">G842+E843-F843</f>
        <v>176.37999999999994</v>
      </c>
      <c r="H843" s="322">
        <v>0</v>
      </c>
      <c r="I843" s="322">
        <v>3.9</v>
      </c>
      <c r="J843" s="184">
        <f aca="true" t="shared" si="115" ref="J843:J851">J842+H843-I843</f>
        <v>3180.040000000003</v>
      </c>
      <c r="K843" s="33"/>
    </row>
    <row r="844" spans="1:11" ht="13.5" thickBot="1">
      <c r="A844" s="187">
        <f t="shared" si="107"/>
        <v>160</v>
      </c>
      <c r="B844" s="375">
        <v>42916.78254259259</v>
      </c>
      <c r="C844" s="376" t="s">
        <v>966</v>
      </c>
      <c r="D844" s="376" t="s">
        <v>389</v>
      </c>
      <c r="E844" s="377">
        <v>0</v>
      </c>
      <c r="F844" s="377">
        <v>0</v>
      </c>
      <c r="G844" s="185">
        <f t="shared" si="114"/>
        <v>176.37999999999994</v>
      </c>
      <c r="H844" s="377">
        <v>0.02</v>
      </c>
      <c r="I844" s="377">
        <v>0</v>
      </c>
      <c r="J844" s="186">
        <f t="shared" si="115"/>
        <v>3180.060000000003</v>
      </c>
      <c r="K844" s="67"/>
    </row>
    <row r="845" spans="1:11" ht="12.75">
      <c r="A845" s="189">
        <f t="shared" si="107"/>
        <v>161</v>
      </c>
      <c r="B845" s="383">
        <v>42923.78288668981</v>
      </c>
      <c r="C845" s="384" t="s">
        <v>177</v>
      </c>
      <c r="D845" s="384" t="s">
        <v>967</v>
      </c>
      <c r="E845" s="355">
        <v>0</v>
      </c>
      <c r="F845" s="355">
        <v>0</v>
      </c>
      <c r="G845" s="181">
        <f t="shared" si="114"/>
        <v>176.37999999999994</v>
      </c>
      <c r="H845" s="355">
        <v>0</v>
      </c>
      <c r="I845" s="355">
        <v>275.76</v>
      </c>
      <c r="J845" s="182">
        <f t="shared" si="115"/>
        <v>2904.300000000003</v>
      </c>
      <c r="K845" s="48" t="s">
        <v>11</v>
      </c>
    </row>
    <row r="846" spans="1:11" ht="12.75">
      <c r="A846" s="188">
        <f t="shared" si="107"/>
        <v>162</v>
      </c>
      <c r="B846" s="373">
        <v>42947.783325</v>
      </c>
      <c r="C846" s="374" t="s">
        <v>178</v>
      </c>
      <c r="D846" s="374" t="s">
        <v>749</v>
      </c>
      <c r="E846" s="322">
        <v>0</v>
      </c>
      <c r="F846" s="322">
        <v>0</v>
      </c>
      <c r="G846" s="183">
        <f t="shared" si="114"/>
        <v>176.37999999999994</v>
      </c>
      <c r="H846" s="322">
        <v>0</v>
      </c>
      <c r="I846" s="322">
        <v>3.9</v>
      </c>
      <c r="J846" s="184">
        <f t="shared" si="115"/>
        <v>2900.400000000003</v>
      </c>
      <c r="K846" s="33"/>
    </row>
    <row r="847" spans="1:11" ht="13.5" thickBot="1">
      <c r="A847" s="187">
        <f t="shared" si="107"/>
        <v>163</v>
      </c>
      <c r="B847" s="375">
        <v>42947.783399305554</v>
      </c>
      <c r="C847" s="376" t="s">
        <v>179</v>
      </c>
      <c r="D847" s="376" t="s">
        <v>389</v>
      </c>
      <c r="E847" s="377">
        <v>0</v>
      </c>
      <c r="F847" s="377">
        <v>0</v>
      </c>
      <c r="G847" s="185">
        <f t="shared" si="114"/>
        <v>176.37999999999994</v>
      </c>
      <c r="H847" s="377">
        <v>0.03</v>
      </c>
      <c r="I847" s="377">
        <v>0</v>
      </c>
      <c r="J847" s="186">
        <f t="shared" si="115"/>
        <v>2900.430000000003</v>
      </c>
      <c r="K847" s="67"/>
    </row>
    <row r="848" spans="1:11" ht="12.75">
      <c r="A848" s="189">
        <f aca="true" t="shared" si="116" ref="A848:A865">A847+1</f>
        <v>164</v>
      </c>
      <c r="B848" s="383">
        <v>42955.78369849537</v>
      </c>
      <c r="C848" s="384" t="s">
        <v>181</v>
      </c>
      <c r="D848" s="384" t="s">
        <v>968</v>
      </c>
      <c r="E848" s="355">
        <v>0</v>
      </c>
      <c r="F848" s="355">
        <v>0</v>
      </c>
      <c r="G848" s="181">
        <f t="shared" si="114"/>
        <v>176.37999999999994</v>
      </c>
      <c r="H848" s="355">
        <v>0</v>
      </c>
      <c r="I848" s="355">
        <v>40.5</v>
      </c>
      <c r="J848" s="182">
        <f t="shared" si="115"/>
        <v>2859.930000000003</v>
      </c>
      <c r="K848" s="48" t="s">
        <v>988</v>
      </c>
    </row>
    <row r="849" spans="1:11" ht="12.75">
      <c r="A849" s="188">
        <f t="shared" si="116"/>
        <v>165</v>
      </c>
      <c r="B849" s="373">
        <v>42955.784040046296</v>
      </c>
      <c r="C849" s="374" t="s">
        <v>182</v>
      </c>
      <c r="D849" s="374" t="s">
        <v>969</v>
      </c>
      <c r="E849" s="322">
        <v>0</v>
      </c>
      <c r="F849" s="322">
        <v>0</v>
      </c>
      <c r="G849" s="183">
        <f t="shared" si="114"/>
        <v>176.37999999999994</v>
      </c>
      <c r="H849" s="322">
        <v>0</v>
      </c>
      <c r="I849" s="322">
        <v>394.8</v>
      </c>
      <c r="J849" s="184">
        <f t="shared" si="115"/>
        <v>2465.130000000003</v>
      </c>
      <c r="K849" s="33" t="s">
        <v>988</v>
      </c>
    </row>
    <row r="850" spans="1:11" ht="12.75">
      <c r="A850" s="188">
        <f t="shared" si="116"/>
        <v>166</v>
      </c>
      <c r="B850" s="373">
        <v>42978.784630208334</v>
      </c>
      <c r="C850" s="374" t="s">
        <v>183</v>
      </c>
      <c r="D850" s="374" t="s">
        <v>810</v>
      </c>
      <c r="E850" s="322">
        <v>0</v>
      </c>
      <c r="F850" s="322">
        <v>0</v>
      </c>
      <c r="G850" s="183">
        <f t="shared" si="114"/>
        <v>176.37999999999994</v>
      </c>
      <c r="H850" s="322">
        <v>33</v>
      </c>
      <c r="I850" s="322">
        <v>0</v>
      </c>
      <c r="J850" s="184">
        <f t="shared" si="115"/>
        <v>2498.130000000003</v>
      </c>
      <c r="K850" s="33"/>
    </row>
    <row r="851" spans="1:11" ht="12.75">
      <c r="A851" s="188">
        <f t="shared" si="116"/>
        <v>167</v>
      </c>
      <c r="B851" s="373">
        <v>42978.7847199074</v>
      </c>
      <c r="C851" s="374" t="s">
        <v>442</v>
      </c>
      <c r="D851" s="374" t="s">
        <v>814</v>
      </c>
      <c r="E851" s="322">
        <v>0</v>
      </c>
      <c r="F851" s="322">
        <v>0</v>
      </c>
      <c r="G851" s="183">
        <f t="shared" si="114"/>
        <v>176.37999999999994</v>
      </c>
      <c r="H851" s="322">
        <v>33</v>
      </c>
      <c r="I851" s="322">
        <v>0</v>
      </c>
      <c r="J851" s="184">
        <f t="shared" si="115"/>
        <v>2531.130000000003</v>
      </c>
      <c r="K851" s="33"/>
    </row>
    <row r="852" spans="1:11" ht="12.75">
      <c r="A852" s="188">
        <f t="shared" si="116"/>
        <v>168</v>
      </c>
      <c r="B852" s="373">
        <v>42978.784794907406</v>
      </c>
      <c r="C852" s="374" t="s">
        <v>970</v>
      </c>
      <c r="D852" s="374" t="s">
        <v>816</v>
      </c>
      <c r="E852" s="322">
        <v>0</v>
      </c>
      <c r="F852" s="322">
        <v>0</v>
      </c>
      <c r="G852" s="183">
        <f>G851+E852-F852</f>
        <v>176.37999999999994</v>
      </c>
      <c r="H852" s="322">
        <v>33</v>
      </c>
      <c r="I852" s="322">
        <v>0</v>
      </c>
      <c r="J852" s="184">
        <f>J851+H852-I852</f>
        <v>2564.130000000003</v>
      </c>
      <c r="K852" s="33"/>
    </row>
    <row r="853" spans="1:11" ht="12.75">
      <c r="A853" s="188">
        <f t="shared" si="116"/>
        <v>169</v>
      </c>
      <c r="B853" s="373">
        <v>42978.78568680555</v>
      </c>
      <c r="C853" s="374" t="s">
        <v>971</v>
      </c>
      <c r="D853" s="374" t="s">
        <v>749</v>
      </c>
      <c r="E853" s="322">
        <v>0</v>
      </c>
      <c r="F853" s="322">
        <v>0</v>
      </c>
      <c r="G853" s="183">
        <f aca="true" t="shared" si="117" ref="G853:G862">G852+E853-F853</f>
        <v>176.37999999999994</v>
      </c>
      <c r="H853" s="322">
        <v>0</v>
      </c>
      <c r="I853" s="322">
        <v>3.9</v>
      </c>
      <c r="J853" s="184">
        <f aca="true" t="shared" si="118" ref="J853:J862">J852+H853-I853</f>
        <v>2560.2300000000027</v>
      </c>
      <c r="K853" s="33"/>
    </row>
    <row r="854" spans="1:11" ht="13.5" thickBot="1">
      <c r="A854" s="187">
        <f t="shared" si="116"/>
        <v>170</v>
      </c>
      <c r="B854" s="375">
        <v>42978.78576446759</v>
      </c>
      <c r="C854" s="376" t="s">
        <v>972</v>
      </c>
      <c r="D854" s="376" t="s">
        <v>389</v>
      </c>
      <c r="E854" s="377">
        <v>0</v>
      </c>
      <c r="F854" s="377">
        <v>0</v>
      </c>
      <c r="G854" s="185">
        <f t="shared" si="117"/>
        <v>176.37999999999994</v>
      </c>
      <c r="H854" s="377">
        <v>0.02</v>
      </c>
      <c r="I854" s="377">
        <v>0</v>
      </c>
      <c r="J854" s="186">
        <f t="shared" si="118"/>
        <v>2560.2500000000027</v>
      </c>
      <c r="K854" s="67"/>
    </row>
    <row r="855" spans="1:11" ht="12.75">
      <c r="A855" s="189">
        <f t="shared" si="116"/>
        <v>171</v>
      </c>
      <c r="B855" s="383">
        <v>42989.78595659722</v>
      </c>
      <c r="C855" s="384" t="s">
        <v>184</v>
      </c>
      <c r="D855" s="384" t="s">
        <v>973</v>
      </c>
      <c r="E855" s="355">
        <v>0</v>
      </c>
      <c r="F855" s="355">
        <v>0</v>
      </c>
      <c r="G855" s="181">
        <f t="shared" si="117"/>
        <v>176.37999999999994</v>
      </c>
      <c r="H855" s="355">
        <v>429</v>
      </c>
      <c r="I855" s="355">
        <v>0</v>
      </c>
      <c r="J855" s="182">
        <f t="shared" si="118"/>
        <v>2989.2500000000027</v>
      </c>
      <c r="K855" s="48"/>
    </row>
    <row r="856" spans="1:11" ht="12.75">
      <c r="A856" s="188">
        <f t="shared" si="116"/>
        <v>172</v>
      </c>
      <c r="B856" s="373">
        <v>42989.78656284722</v>
      </c>
      <c r="C856" s="374" t="s">
        <v>185</v>
      </c>
      <c r="D856" s="374" t="s">
        <v>974</v>
      </c>
      <c r="E856" s="322">
        <v>0</v>
      </c>
      <c r="F856" s="322">
        <v>0</v>
      </c>
      <c r="G856" s="183">
        <f t="shared" si="117"/>
        <v>176.37999999999994</v>
      </c>
      <c r="H856" s="322">
        <v>0</v>
      </c>
      <c r="I856" s="322">
        <v>237</v>
      </c>
      <c r="J856" s="184">
        <f t="shared" si="118"/>
        <v>2752.2500000000027</v>
      </c>
      <c r="K856" s="33"/>
    </row>
    <row r="857" spans="1:11" ht="12.75">
      <c r="A857" s="188">
        <f t="shared" si="116"/>
        <v>173</v>
      </c>
      <c r="B857" s="373">
        <v>42996.397235648146</v>
      </c>
      <c r="C857" s="374" t="s">
        <v>338</v>
      </c>
      <c r="D857" s="374" t="s">
        <v>804</v>
      </c>
      <c r="E857" s="322">
        <v>0</v>
      </c>
      <c r="F857" s="322">
        <v>0</v>
      </c>
      <c r="G857" s="183">
        <f t="shared" si="117"/>
        <v>176.37999999999994</v>
      </c>
      <c r="H857" s="322">
        <v>33</v>
      </c>
      <c r="I857" s="322">
        <v>0</v>
      </c>
      <c r="J857" s="184">
        <f t="shared" si="118"/>
        <v>2785.2500000000027</v>
      </c>
      <c r="K857" s="33"/>
    </row>
    <row r="858" spans="1:11" ht="12.75">
      <c r="A858" s="188">
        <f t="shared" si="116"/>
        <v>174</v>
      </c>
      <c r="B858" s="373">
        <v>42996.398245254626</v>
      </c>
      <c r="C858" s="374" t="s">
        <v>449</v>
      </c>
      <c r="D858" s="374" t="s">
        <v>973</v>
      </c>
      <c r="E858" s="322">
        <v>0</v>
      </c>
      <c r="F858" s="322">
        <v>0</v>
      </c>
      <c r="G858" s="183">
        <f t="shared" si="117"/>
        <v>176.37999999999994</v>
      </c>
      <c r="H858" s="322">
        <v>33</v>
      </c>
      <c r="I858" s="322">
        <v>0</v>
      </c>
      <c r="J858" s="184">
        <f t="shared" si="118"/>
        <v>2818.2500000000027</v>
      </c>
      <c r="K858" s="33"/>
    </row>
    <row r="859" spans="1:11" ht="12.75">
      <c r="A859" s="188">
        <f t="shared" si="116"/>
        <v>175</v>
      </c>
      <c r="B859" s="373">
        <v>42996.39846909722</v>
      </c>
      <c r="C859" s="374" t="s">
        <v>220</v>
      </c>
      <c r="D859" s="374" t="s">
        <v>975</v>
      </c>
      <c r="E859" s="322">
        <v>0</v>
      </c>
      <c r="F859" s="322">
        <v>0</v>
      </c>
      <c r="G859" s="183">
        <f t="shared" si="117"/>
        <v>176.37999999999994</v>
      </c>
      <c r="H859" s="322">
        <v>0</v>
      </c>
      <c r="I859" s="322">
        <v>42</v>
      </c>
      <c r="J859" s="184">
        <f t="shared" si="118"/>
        <v>2776.2500000000027</v>
      </c>
      <c r="K859" s="33" t="s">
        <v>988</v>
      </c>
    </row>
    <row r="860" spans="1:11" ht="12.75">
      <c r="A860" s="188">
        <f t="shared" si="116"/>
        <v>176</v>
      </c>
      <c r="B860" s="373">
        <v>42996.78945902778</v>
      </c>
      <c r="C860" s="374" t="s">
        <v>221</v>
      </c>
      <c r="D860" s="374" t="s">
        <v>805</v>
      </c>
      <c r="E860" s="322">
        <v>0</v>
      </c>
      <c r="F860" s="322">
        <v>0</v>
      </c>
      <c r="G860" s="183">
        <f t="shared" si="117"/>
        <v>176.37999999999994</v>
      </c>
      <c r="H860" s="322">
        <v>66</v>
      </c>
      <c r="I860" s="322">
        <v>0</v>
      </c>
      <c r="J860" s="184">
        <f t="shared" si="118"/>
        <v>2842.2500000000027</v>
      </c>
      <c r="K860" s="33"/>
    </row>
    <row r="861" spans="1:11" ht="12.75">
      <c r="A861" s="188">
        <f t="shared" si="116"/>
        <v>177</v>
      </c>
      <c r="B861" s="373">
        <v>42996.789776157406</v>
      </c>
      <c r="C861" s="374" t="s">
        <v>453</v>
      </c>
      <c r="D861" s="374" t="s">
        <v>810</v>
      </c>
      <c r="E861" s="322">
        <v>0</v>
      </c>
      <c r="F861" s="322">
        <v>0</v>
      </c>
      <c r="G861" s="183">
        <f t="shared" si="117"/>
        <v>176.37999999999994</v>
      </c>
      <c r="H861" s="322">
        <v>33</v>
      </c>
      <c r="I861" s="322">
        <v>0</v>
      </c>
      <c r="J861" s="184">
        <f t="shared" si="118"/>
        <v>2875.2500000000027</v>
      </c>
      <c r="K861" s="33"/>
    </row>
    <row r="862" spans="1:11" ht="12.75">
      <c r="A862" s="188">
        <f t="shared" si="116"/>
        <v>178</v>
      </c>
      <c r="B862" s="373">
        <v>42996.78984803241</v>
      </c>
      <c r="C862" s="374" t="s">
        <v>464</v>
      </c>
      <c r="D862" s="374" t="s">
        <v>814</v>
      </c>
      <c r="E862" s="322">
        <v>0</v>
      </c>
      <c r="F862" s="322">
        <v>0</v>
      </c>
      <c r="G862" s="183">
        <f t="shared" si="117"/>
        <v>176.37999999999994</v>
      </c>
      <c r="H862" s="322">
        <v>33</v>
      </c>
      <c r="I862" s="322">
        <v>0</v>
      </c>
      <c r="J862" s="184">
        <f t="shared" si="118"/>
        <v>2908.2500000000027</v>
      </c>
      <c r="K862" s="33"/>
    </row>
    <row r="863" spans="1:11" ht="12.75">
      <c r="A863" s="188">
        <f t="shared" si="116"/>
        <v>179</v>
      </c>
      <c r="B863" s="373">
        <v>42996.78992037037</v>
      </c>
      <c r="C863" s="374" t="s">
        <v>976</v>
      </c>
      <c r="D863" s="374" t="s">
        <v>977</v>
      </c>
      <c r="E863" s="322">
        <v>0</v>
      </c>
      <c r="F863" s="322">
        <v>0</v>
      </c>
      <c r="G863" s="183">
        <f>G862+E863-F863</f>
        <v>176.37999999999994</v>
      </c>
      <c r="H863" s="322">
        <v>33</v>
      </c>
      <c r="I863" s="322">
        <v>0</v>
      </c>
      <c r="J863" s="184">
        <f>J862+H863-I863</f>
        <v>2941.2500000000027</v>
      </c>
      <c r="K863" s="33"/>
    </row>
    <row r="864" spans="1:11" ht="12.75">
      <c r="A864" s="188">
        <f t="shared" si="116"/>
        <v>180</v>
      </c>
      <c r="B864" s="373">
        <v>42997.7896787037</v>
      </c>
      <c r="C864" s="374" t="s">
        <v>978</v>
      </c>
      <c r="D864" s="374" t="s">
        <v>807</v>
      </c>
      <c r="E864" s="322">
        <v>0</v>
      </c>
      <c r="F864" s="322">
        <v>0</v>
      </c>
      <c r="G864" s="183">
        <f>G863+E864-F864</f>
        <v>176.37999999999994</v>
      </c>
      <c r="H864" s="322">
        <v>99</v>
      </c>
      <c r="I864" s="322">
        <v>0</v>
      </c>
      <c r="J864" s="184">
        <f>J863+H864-I864</f>
        <v>3040.2500000000027</v>
      </c>
      <c r="K864" s="33"/>
    </row>
    <row r="865" spans="1:11" ht="13.5" thickBot="1">
      <c r="A865" s="187">
        <f t="shared" si="116"/>
        <v>181</v>
      </c>
      <c r="B865" s="375">
        <v>42998.39552175926</v>
      </c>
      <c r="C865" s="376" t="s">
        <v>979</v>
      </c>
      <c r="D865" s="376" t="s">
        <v>980</v>
      </c>
      <c r="E865" s="377">
        <v>0</v>
      </c>
      <c r="F865" s="377">
        <v>0</v>
      </c>
      <c r="G865" s="185">
        <f>G864+E865-F865</f>
        <v>176.37999999999994</v>
      </c>
      <c r="H865" s="377">
        <v>350</v>
      </c>
      <c r="I865" s="377">
        <v>0</v>
      </c>
      <c r="J865" s="186">
        <f>J864+H865-I865</f>
        <v>3390.2500000000027</v>
      </c>
      <c r="K865" s="67" t="s">
        <v>988</v>
      </c>
    </row>
    <row r="867" ht="13.5" thickBot="1"/>
    <row r="868" spans="1:10" ht="13.5" thickBot="1">
      <c r="A868" s="71" t="s">
        <v>984</v>
      </c>
      <c r="B868" s="148"/>
      <c r="C868" s="149"/>
      <c r="D868" s="149"/>
      <c r="E868" s="6"/>
      <c r="F868" s="6"/>
      <c r="G868" s="8">
        <f>G865</f>
        <v>176.37999999999994</v>
      </c>
      <c r="H868" s="6"/>
      <c r="I868" s="6"/>
      <c r="J868" s="9">
        <f>J865</f>
        <v>3390.2500000000027</v>
      </c>
    </row>
  </sheetData>
  <sheetProtection/>
  <mergeCells count="112">
    <mergeCell ref="K604:K606"/>
    <mergeCell ref="A668:K668"/>
    <mergeCell ref="A671:B671"/>
    <mergeCell ref="A672:A673"/>
    <mergeCell ref="B672:B673"/>
    <mergeCell ref="C672:C673"/>
    <mergeCell ref="D672:D673"/>
    <mergeCell ref="E672:G672"/>
    <mergeCell ref="H672:J672"/>
    <mergeCell ref="K672:K674"/>
    <mergeCell ref="A604:A605"/>
    <mergeCell ref="B604:B605"/>
    <mergeCell ref="C604:C605"/>
    <mergeCell ref="D604:D605"/>
    <mergeCell ref="E604:G604"/>
    <mergeCell ref="H604:J604"/>
    <mergeCell ref="K498:K500"/>
    <mergeCell ref="A498:A499"/>
    <mergeCell ref="B498:B499"/>
    <mergeCell ref="C498:C499"/>
    <mergeCell ref="D498:D499"/>
    <mergeCell ref="E498:G498"/>
    <mergeCell ref="H498:J498"/>
    <mergeCell ref="K386:K388"/>
    <mergeCell ref="A386:A387"/>
    <mergeCell ref="B386:B387"/>
    <mergeCell ref="C386:C387"/>
    <mergeCell ref="D386:D387"/>
    <mergeCell ref="E386:G386"/>
    <mergeCell ref="H386:J386"/>
    <mergeCell ref="A333:K333"/>
    <mergeCell ref="A336:B336"/>
    <mergeCell ref="A337:A338"/>
    <mergeCell ref="B337:B338"/>
    <mergeCell ref="C337:C338"/>
    <mergeCell ref="D337:D338"/>
    <mergeCell ref="E337:G337"/>
    <mergeCell ref="H337:J337"/>
    <mergeCell ref="K337:K339"/>
    <mergeCell ref="A225:K225"/>
    <mergeCell ref="A228:B228"/>
    <mergeCell ref="A229:A230"/>
    <mergeCell ref="B229:B230"/>
    <mergeCell ref="C229:C230"/>
    <mergeCell ref="D229:D230"/>
    <mergeCell ref="E229:G229"/>
    <mergeCell ref="H229:J229"/>
    <mergeCell ref="K229:K231"/>
    <mergeCell ref="K169:K171"/>
    <mergeCell ref="A169:A170"/>
    <mergeCell ref="B169:B170"/>
    <mergeCell ref="C169:C170"/>
    <mergeCell ref="D169:D170"/>
    <mergeCell ref="E169:G169"/>
    <mergeCell ref="H169:J169"/>
    <mergeCell ref="A113:K113"/>
    <mergeCell ref="A116:B116"/>
    <mergeCell ref="A117:A118"/>
    <mergeCell ref="B117:B118"/>
    <mergeCell ref="C117:C118"/>
    <mergeCell ref="D117:D118"/>
    <mergeCell ref="E117:G117"/>
    <mergeCell ref="H117:J117"/>
    <mergeCell ref="K117:K119"/>
    <mergeCell ref="K5:K7"/>
    <mergeCell ref="A1:K1"/>
    <mergeCell ref="E5:G5"/>
    <mergeCell ref="A5:A6"/>
    <mergeCell ref="B5:B6"/>
    <mergeCell ref="A4:B4"/>
    <mergeCell ref="H5:J5"/>
    <mergeCell ref="C5:C6"/>
    <mergeCell ref="D5:D6"/>
    <mergeCell ref="E38:G38"/>
    <mergeCell ref="H38:J38"/>
    <mergeCell ref="K38:K40"/>
    <mergeCell ref="A38:A39"/>
    <mergeCell ref="B38:B39"/>
    <mergeCell ref="C38:C39"/>
    <mergeCell ref="D38:D39"/>
    <mergeCell ref="K273:K275"/>
    <mergeCell ref="A273:A274"/>
    <mergeCell ref="B273:B274"/>
    <mergeCell ref="C273:C274"/>
    <mergeCell ref="D273:D274"/>
    <mergeCell ref="E273:G273"/>
    <mergeCell ref="H273:J273"/>
    <mergeCell ref="A452:K452"/>
    <mergeCell ref="A455:B455"/>
    <mergeCell ref="A456:A457"/>
    <mergeCell ref="B456:B457"/>
    <mergeCell ref="C456:C457"/>
    <mergeCell ref="D456:D457"/>
    <mergeCell ref="E456:G456"/>
    <mergeCell ref="H456:J456"/>
    <mergeCell ref="K456:K458"/>
    <mergeCell ref="K749:K751"/>
    <mergeCell ref="A553:K553"/>
    <mergeCell ref="A556:B556"/>
    <mergeCell ref="A557:A558"/>
    <mergeCell ref="B557:B558"/>
    <mergeCell ref="C557:C558"/>
    <mergeCell ref="D557:D558"/>
    <mergeCell ref="E557:G557"/>
    <mergeCell ref="H557:J557"/>
    <mergeCell ref="K557:K559"/>
    <mergeCell ref="A749:A750"/>
    <mergeCell ref="B749:B750"/>
    <mergeCell ref="C749:C750"/>
    <mergeCell ref="D749:D750"/>
    <mergeCell ref="E749:G749"/>
    <mergeCell ref="H749:J749"/>
  </mergeCells>
  <printOptions/>
  <pageMargins left="0.551181102362204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Štefanides Peter</dc:creator>
  <cp:keywords/>
  <dc:description/>
  <cp:lastModifiedBy>Spravca</cp:lastModifiedBy>
  <cp:lastPrinted>2017-10-04T15:35:08Z</cp:lastPrinted>
  <dcterms:created xsi:type="dcterms:W3CDTF">2002-11-12T07:18:01Z</dcterms:created>
  <dcterms:modified xsi:type="dcterms:W3CDTF">2017-11-05T23:04:23Z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*NAZOVREPORTALFA=Peňažný denník                                    *</vt:lpwstr>
  </property>
</Properties>
</file>